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Z:\Company\CARLOS CEREZO\Arxius\Hisenda_Transp\Dietes_regidors\"/>
    </mc:Choice>
  </mc:AlternateContent>
  <xr:revisionPtr revIDLastSave="0" documentId="13_ncr:1_{6743EB66-4F6E-48BA-845E-B4F77A33DEDF}" xr6:coauthVersionLast="36" xr6:coauthVersionMax="36" xr10:uidLastSave="{00000000-0000-0000-0000-000000000000}"/>
  <bookViews>
    <workbookView xWindow="0" yWindow="0" windowWidth="28800" windowHeight="12225" tabRatio="683" activeTab="2" xr2:uid="{00000000-000D-0000-FFFF-FFFF00000000}"/>
  </bookViews>
  <sheets>
    <sheet name="GENER" sheetId="1" r:id="rId1"/>
    <sheet name="FEBRER" sheetId="2" r:id="rId2"/>
    <sheet name="MARÇ" sheetId="4" r:id="rId3"/>
    <sheet name="ABRIL" sheetId="5" r:id="rId4"/>
    <sheet name="MAIG" sheetId="6" r:id="rId5"/>
    <sheet name="JUNY" sheetId="7" r:id="rId6"/>
    <sheet name="JULIOL" sheetId="8" r:id="rId7"/>
    <sheet name="AGOST" sheetId="3" r:id="rId8"/>
    <sheet name="REGULARITZACIÓ AGOST" sheetId="13" r:id="rId9"/>
    <sheet name="SETEMBRE" sheetId="9" r:id="rId10"/>
    <sheet name="OCTUBRE" sheetId="10" r:id="rId11"/>
    <sheet name="NOVEMBRE" sheetId="12" r:id="rId12"/>
    <sheet name="DESEMBRE" sheetId="11" r:id="rId13"/>
  </sheets>
  <definedNames>
    <definedName name="_xlnm.Print_Area" localSheetId="8">'REGULARITZACIÓ AGOST'!$A$1:$AB$51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23" i="1" l="1"/>
  <c r="W19" i="1"/>
  <c r="W20" i="1"/>
  <c r="K23" i="2"/>
  <c r="V21" i="1"/>
  <c r="W21" i="1" s="1"/>
  <c r="U21" i="1"/>
  <c r="N23" i="2" l="1"/>
  <c r="N15" i="2"/>
  <c r="K15" i="2"/>
  <c r="L21" i="1" l="1"/>
  <c r="M15" i="1"/>
  <c r="J15" i="1"/>
  <c r="I34" i="5" l="1"/>
  <c r="H34" i="5"/>
  <c r="G34" i="5"/>
  <c r="F34" i="5"/>
  <c r="E34" i="5"/>
  <c r="C34" i="5"/>
  <c r="I33" i="5"/>
  <c r="H33" i="5"/>
  <c r="G33" i="5"/>
  <c r="F33" i="5"/>
  <c r="E33" i="5"/>
  <c r="D33" i="5"/>
  <c r="C33" i="5"/>
  <c r="I34" i="4"/>
  <c r="H34" i="4"/>
  <c r="G34" i="4"/>
  <c r="F34" i="4"/>
  <c r="E34" i="4"/>
  <c r="C34" i="4"/>
  <c r="I33" i="4"/>
  <c r="H33" i="4"/>
  <c r="G33" i="4"/>
  <c r="F33" i="4"/>
  <c r="E33" i="4"/>
  <c r="D33" i="4"/>
  <c r="C33" i="4"/>
  <c r="I34" i="2"/>
  <c r="H34" i="2"/>
  <c r="G34" i="2"/>
  <c r="F34" i="2"/>
  <c r="E34" i="2"/>
  <c r="C34" i="2"/>
  <c r="I33" i="2"/>
  <c r="H33" i="2"/>
  <c r="G33" i="2"/>
  <c r="F33" i="2"/>
  <c r="E33" i="2"/>
  <c r="D33" i="2"/>
  <c r="C33" i="2"/>
  <c r="I34" i="1"/>
  <c r="H34" i="1"/>
  <c r="G34" i="1"/>
  <c r="F34" i="1"/>
  <c r="E34" i="1"/>
  <c r="C34" i="1"/>
  <c r="I33" i="1"/>
  <c r="H33" i="1"/>
  <c r="G33" i="1"/>
  <c r="F33" i="1"/>
  <c r="E33" i="1"/>
  <c r="D33" i="1"/>
  <c r="C33" i="1"/>
  <c r="J29" i="7" l="1"/>
  <c r="J23" i="7"/>
  <c r="J22" i="11"/>
  <c r="J18" i="11"/>
  <c r="J15" i="11"/>
  <c r="J17" i="11"/>
  <c r="G33" i="11"/>
  <c r="F34" i="11"/>
  <c r="F33" i="11"/>
  <c r="E34" i="11"/>
  <c r="E33" i="11"/>
  <c r="D33" i="11"/>
  <c r="C33" i="11"/>
  <c r="E33" i="12"/>
  <c r="J24" i="12" l="1"/>
  <c r="J15" i="10" l="1"/>
  <c r="T26" i="13" l="1"/>
  <c r="S26" i="13"/>
  <c r="T25" i="13"/>
  <c r="S25" i="13"/>
  <c r="S16" i="11" l="1"/>
  <c r="S21" i="11"/>
  <c r="S39" i="13"/>
  <c r="L17" i="13" s="1"/>
  <c r="S38" i="13"/>
  <c r="S37" i="13"/>
  <c r="L15" i="13" s="1"/>
  <c r="S36" i="13"/>
  <c r="S35" i="13"/>
  <c r="S34" i="13"/>
  <c r="V26" i="13"/>
  <c r="U26" i="13"/>
  <c r="R26" i="13"/>
  <c r="Q26" i="13"/>
  <c r="P26" i="13"/>
  <c r="B26" i="13"/>
  <c r="V25" i="13"/>
  <c r="U25" i="13"/>
  <c r="R25" i="13"/>
  <c r="Q25" i="13"/>
  <c r="P25" i="13"/>
  <c r="K25" i="13"/>
  <c r="B25" i="13"/>
  <c r="J19" i="13"/>
  <c r="L18" i="13"/>
  <c r="Q18" i="13" s="1"/>
  <c r="J18" i="13"/>
  <c r="J17" i="13"/>
  <c r="J15" i="13"/>
  <c r="R21" i="3"/>
  <c r="R20" i="3"/>
  <c r="R19" i="3"/>
  <c r="M17" i="13" l="1"/>
  <c r="L19" i="13"/>
  <c r="Q19" i="13" s="1"/>
  <c r="Q15" i="13"/>
  <c r="M15" i="13"/>
  <c r="Q17" i="13"/>
  <c r="M18" i="13"/>
  <c r="S16" i="3"/>
  <c r="M19" i="13" l="1"/>
  <c r="E33" i="6"/>
  <c r="J15" i="7" l="1"/>
  <c r="H46" i="11" l="1"/>
  <c r="H45" i="11"/>
  <c r="H44" i="11"/>
  <c r="H43" i="11"/>
  <c r="H42" i="11"/>
  <c r="H41" i="11"/>
  <c r="H46" i="12"/>
  <c r="H45" i="12"/>
  <c r="H44" i="12"/>
  <c r="H43" i="12"/>
  <c r="H42" i="12"/>
  <c r="H41" i="12"/>
  <c r="H46" i="10"/>
  <c r="H45" i="10"/>
  <c r="H44" i="10"/>
  <c r="H43" i="10"/>
  <c r="H42" i="10"/>
  <c r="H41" i="10"/>
  <c r="H46" i="9"/>
  <c r="H45" i="9"/>
  <c r="H44" i="9"/>
  <c r="H43" i="9"/>
  <c r="H42" i="9"/>
  <c r="H41" i="9"/>
  <c r="H46" i="3"/>
  <c r="H45" i="3"/>
  <c r="H44" i="3"/>
  <c r="H43" i="3"/>
  <c r="H42" i="3"/>
  <c r="H41" i="3"/>
  <c r="H46" i="8"/>
  <c r="H45" i="8"/>
  <c r="H44" i="8"/>
  <c r="H43" i="8"/>
  <c r="H42" i="8"/>
  <c r="H41" i="8"/>
  <c r="H46" i="7"/>
  <c r="H45" i="7"/>
  <c r="H44" i="7"/>
  <c r="H43" i="7"/>
  <c r="H42" i="7"/>
  <c r="H41" i="7"/>
  <c r="H46" i="6"/>
  <c r="H45" i="6"/>
  <c r="H44" i="6"/>
  <c r="H43" i="6"/>
  <c r="H42" i="6"/>
  <c r="H41" i="6"/>
  <c r="L29" i="11" l="1"/>
  <c r="L28" i="11"/>
  <c r="Q28" i="11" s="1"/>
  <c r="L27" i="11"/>
  <c r="Q27" i="11" s="1"/>
  <c r="L26" i="11"/>
  <c r="L25" i="11"/>
  <c r="Q25" i="11" s="1"/>
  <c r="L24" i="11"/>
  <c r="Q24" i="11" s="1"/>
  <c r="L23" i="11"/>
  <c r="Q23" i="11" s="1"/>
  <c r="L22" i="11"/>
  <c r="Q22" i="11" s="1"/>
  <c r="L18" i="11"/>
  <c r="Q18" i="11" s="1"/>
  <c r="L17" i="11"/>
  <c r="Q17" i="11" s="1"/>
  <c r="L15" i="11"/>
  <c r="Q15" i="11" s="1"/>
  <c r="J23" i="11"/>
  <c r="Q19" i="11"/>
  <c r="S19" i="11" s="1"/>
  <c r="Q20" i="11"/>
  <c r="S20" i="11" s="1"/>
  <c r="Q26" i="11"/>
  <c r="Q29" i="11"/>
  <c r="J24" i="11"/>
  <c r="J25" i="11"/>
  <c r="J26" i="11"/>
  <c r="J27" i="11"/>
  <c r="J28" i="11"/>
  <c r="J29" i="11"/>
  <c r="L29" i="12"/>
  <c r="L28" i="12"/>
  <c r="L27" i="12"/>
  <c r="L26" i="12"/>
  <c r="L25" i="12"/>
  <c r="L24" i="12"/>
  <c r="L23" i="12"/>
  <c r="L22" i="12"/>
  <c r="L18" i="12"/>
  <c r="L17" i="12"/>
  <c r="L15" i="12"/>
  <c r="J23" i="12"/>
  <c r="M23" i="12" s="1"/>
  <c r="J17" i="12"/>
  <c r="J18" i="12"/>
  <c r="J22" i="12"/>
  <c r="J25" i="12"/>
  <c r="J26" i="12"/>
  <c r="J27" i="12"/>
  <c r="J28" i="12"/>
  <c r="J29" i="12"/>
  <c r="L29" i="10"/>
  <c r="L28" i="10"/>
  <c r="L27" i="10"/>
  <c r="L26" i="10"/>
  <c r="L25" i="10"/>
  <c r="L24" i="10"/>
  <c r="L23" i="10"/>
  <c r="L22" i="10"/>
  <c r="L18" i="10"/>
  <c r="L17" i="10"/>
  <c r="L15" i="10"/>
  <c r="J17" i="10"/>
  <c r="M17" i="10" s="1"/>
  <c r="J18" i="10"/>
  <c r="J22" i="10"/>
  <c r="J23" i="10"/>
  <c r="J24" i="10"/>
  <c r="J25" i="10"/>
  <c r="J26" i="10"/>
  <c r="J27" i="10"/>
  <c r="J28" i="10"/>
  <c r="J29" i="10"/>
  <c r="L29" i="9"/>
  <c r="L28" i="9"/>
  <c r="L27" i="9"/>
  <c r="L26" i="9"/>
  <c r="L25" i="9"/>
  <c r="L24" i="9"/>
  <c r="L23" i="9"/>
  <c r="L22" i="9"/>
  <c r="L18" i="9"/>
  <c r="L17" i="9"/>
  <c r="L15" i="9"/>
  <c r="J17" i="9"/>
  <c r="J18" i="9"/>
  <c r="J22" i="9"/>
  <c r="J23" i="9"/>
  <c r="J24" i="9"/>
  <c r="J25" i="9"/>
  <c r="J26" i="9"/>
  <c r="J27" i="9"/>
  <c r="J28" i="9"/>
  <c r="J29" i="9"/>
  <c r="M23" i="11" l="1"/>
  <c r="M29" i="11"/>
  <c r="M28" i="11"/>
  <c r="M27" i="11"/>
  <c r="M26" i="11"/>
  <c r="M25" i="11"/>
  <c r="M24" i="11"/>
  <c r="M22" i="11"/>
  <c r="M18" i="11"/>
  <c r="M17" i="11"/>
  <c r="M29" i="12"/>
  <c r="M28" i="12"/>
  <c r="M27" i="12"/>
  <c r="M26" i="12"/>
  <c r="M25" i="12"/>
  <c r="M24" i="12"/>
  <c r="M22" i="12"/>
  <c r="M18" i="12"/>
  <c r="M17" i="12"/>
  <c r="M29" i="10"/>
  <c r="M28" i="10"/>
  <c r="M27" i="10"/>
  <c r="M26" i="10"/>
  <c r="M25" i="10"/>
  <c r="M24" i="10"/>
  <c r="M23" i="10"/>
  <c r="M22" i="10"/>
  <c r="M18" i="10"/>
  <c r="M29" i="9"/>
  <c r="M28" i="9"/>
  <c r="M27" i="9"/>
  <c r="M26" i="9"/>
  <c r="M25" i="9"/>
  <c r="M24" i="9"/>
  <c r="M23" i="9"/>
  <c r="M22" i="9"/>
  <c r="M18" i="9"/>
  <c r="M17" i="9"/>
  <c r="L29" i="3"/>
  <c r="Q29" i="3" s="1"/>
  <c r="L28" i="3"/>
  <c r="Q28" i="3" s="1"/>
  <c r="L27" i="3"/>
  <c r="Q27" i="3" s="1"/>
  <c r="L26" i="3"/>
  <c r="Q26" i="3" s="1"/>
  <c r="L25" i="3"/>
  <c r="Q25" i="3" s="1"/>
  <c r="L24" i="3"/>
  <c r="Q24" i="3" s="1"/>
  <c r="L23" i="3"/>
  <c r="Q23" i="3" s="1"/>
  <c r="L22" i="3"/>
  <c r="Q22" i="3" s="1"/>
  <c r="L18" i="3"/>
  <c r="Q18" i="3" s="1"/>
  <c r="L17" i="3"/>
  <c r="Q17" i="3" s="1"/>
  <c r="L15" i="3"/>
  <c r="Q16" i="3"/>
  <c r="R16" i="3" s="1"/>
  <c r="J17" i="3"/>
  <c r="J18" i="3"/>
  <c r="J22" i="3"/>
  <c r="J23" i="3"/>
  <c r="J24" i="3"/>
  <c r="J25" i="3"/>
  <c r="J26" i="3"/>
  <c r="J27" i="3"/>
  <c r="J28" i="3"/>
  <c r="J29" i="3"/>
  <c r="L29" i="8"/>
  <c r="L28" i="8"/>
  <c r="L27" i="8"/>
  <c r="L26" i="8"/>
  <c r="L25" i="8"/>
  <c r="L24" i="8"/>
  <c r="L23" i="8"/>
  <c r="L22" i="8"/>
  <c r="L18" i="8"/>
  <c r="L17" i="8"/>
  <c r="L15" i="8"/>
  <c r="J17" i="8"/>
  <c r="J18" i="8"/>
  <c r="J22" i="8"/>
  <c r="J23" i="8"/>
  <c r="J24" i="8"/>
  <c r="J25" i="8"/>
  <c r="J26" i="8"/>
  <c r="J27" i="8"/>
  <c r="J28" i="8"/>
  <c r="J29" i="8"/>
  <c r="L26" i="7"/>
  <c r="L28" i="7"/>
  <c r="L15" i="7"/>
  <c r="L27" i="7"/>
  <c r="L24" i="7"/>
  <c r="L23" i="7"/>
  <c r="L18" i="7"/>
  <c r="L17" i="7"/>
  <c r="J17" i="7"/>
  <c r="J18" i="7"/>
  <c r="J22" i="7"/>
  <c r="J24" i="7"/>
  <c r="J25" i="7"/>
  <c r="J26" i="7"/>
  <c r="J27" i="7"/>
  <c r="J28" i="7"/>
  <c r="L29" i="6"/>
  <c r="L28" i="6"/>
  <c r="L27" i="6"/>
  <c r="L26" i="6"/>
  <c r="L25" i="6"/>
  <c r="L24" i="6"/>
  <c r="L23" i="6"/>
  <c r="L22" i="6"/>
  <c r="L18" i="6"/>
  <c r="L17" i="6"/>
  <c r="L15" i="6"/>
  <c r="J17" i="6"/>
  <c r="J18" i="6"/>
  <c r="M18" i="6" s="1"/>
  <c r="J22" i="6"/>
  <c r="J23" i="6"/>
  <c r="M23" i="6" s="1"/>
  <c r="J24" i="6"/>
  <c r="J25" i="6"/>
  <c r="M25" i="6" s="1"/>
  <c r="J26" i="6"/>
  <c r="J27" i="6"/>
  <c r="J28" i="6"/>
  <c r="J29" i="6"/>
  <c r="M29" i="6" s="1"/>
  <c r="J23" i="5"/>
  <c r="N21" i="5"/>
  <c r="L27" i="5"/>
  <c r="J24" i="5"/>
  <c r="H46" i="5"/>
  <c r="R27" i="5" s="1"/>
  <c r="H45" i="5"/>
  <c r="L29" i="5" s="1"/>
  <c r="H44" i="5"/>
  <c r="L18" i="5" s="1"/>
  <c r="H43" i="5"/>
  <c r="H42" i="5"/>
  <c r="H41" i="5"/>
  <c r="L15" i="5" s="1"/>
  <c r="N19" i="4"/>
  <c r="K19" i="4"/>
  <c r="H46" i="4"/>
  <c r="L24" i="4" s="1"/>
  <c r="H45" i="4"/>
  <c r="L28" i="4" s="1"/>
  <c r="H44" i="4"/>
  <c r="L17" i="4" s="1"/>
  <c r="H43" i="4"/>
  <c r="H42" i="4"/>
  <c r="H41" i="4"/>
  <c r="L15" i="4" s="1"/>
  <c r="J23" i="1"/>
  <c r="J24" i="1"/>
  <c r="J25" i="1"/>
  <c r="J26" i="1"/>
  <c r="J27" i="1"/>
  <c r="J28" i="1"/>
  <c r="J29" i="1"/>
  <c r="J23" i="2"/>
  <c r="H46" i="2"/>
  <c r="L27" i="2" s="1"/>
  <c r="H45" i="2"/>
  <c r="L29" i="2" s="1"/>
  <c r="H44" i="2"/>
  <c r="L17" i="2" s="1"/>
  <c r="H43" i="2"/>
  <c r="H42" i="2"/>
  <c r="H41" i="2"/>
  <c r="L15" i="2" s="1"/>
  <c r="H46" i="1"/>
  <c r="K27" i="1" s="1"/>
  <c r="H45" i="1"/>
  <c r="K29" i="1" s="1"/>
  <c r="H44" i="1"/>
  <c r="K18" i="1" s="1"/>
  <c r="H43" i="1"/>
  <c r="H42" i="1"/>
  <c r="H41" i="1"/>
  <c r="K15" i="1" s="1"/>
  <c r="J29" i="2"/>
  <c r="M29" i="1" l="1"/>
  <c r="L22" i="5"/>
  <c r="L17" i="5"/>
  <c r="L23" i="5"/>
  <c r="M27" i="3"/>
  <c r="K27" i="6"/>
  <c r="N27" i="6"/>
  <c r="L24" i="5"/>
  <c r="M24" i="5" s="1"/>
  <c r="L28" i="5"/>
  <c r="L25" i="5"/>
  <c r="L26" i="5"/>
  <c r="M26" i="6"/>
  <c r="M22" i="6"/>
  <c r="M26" i="3"/>
  <c r="M24" i="6"/>
  <c r="L18" i="4"/>
  <c r="L25" i="4"/>
  <c r="L29" i="4"/>
  <c r="L26" i="4"/>
  <c r="L22" i="4"/>
  <c r="L27" i="4"/>
  <c r="L23" i="4"/>
  <c r="L18" i="2"/>
  <c r="L22" i="2"/>
  <c r="L24" i="2"/>
  <c r="L26" i="2"/>
  <c r="L28" i="2"/>
  <c r="M29" i="2"/>
  <c r="L23" i="2"/>
  <c r="L25" i="2"/>
  <c r="N29" i="2"/>
  <c r="K17" i="1"/>
  <c r="K22" i="1"/>
  <c r="K24" i="1"/>
  <c r="L24" i="1" s="1"/>
  <c r="K26" i="1"/>
  <c r="L26" i="1" s="1"/>
  <c r="K28" i="1"/>
  <c r="L28" i="1" s="1"/>
  <c r="L29" i="1"/>
  <c r="K23" i="1"/>
  <c r="L23" i="1" s="1"/>
  <c r="K25" i="1"/>
  <c r="L25" i="1" s="1"/>
  <c r="K29" i="2"/>
  <c r="M18" i="3"/>
  <c r="M23" i="3"/>
  <c r="M22" i="3"/>
  <c r="M28" i="3"/>
  <c r="M24" i="3"/>
  <c r="M29" i="3"/>
  <c r="M25" i="3"/>
  <c r="M17" i="3"/>
  <c r="M29" i="8"/>
  <c r="M28" i="8"/>
  <c r="M27" i="8"/>
  <c r="M26" i="8"/>
  <c r="M25" i="8"/>
  <c r="M24" i="8"/>
  <c r="M23" i="8"/>
  <c r="M22" i="8"/>
  <c r="M18" i="8"/>
  <c r="M17" i="8"/>
  <c r="L25" i="7"/>
  <c r="L29" i="7"/>
  <c r="L22" i="7"/>
  <c r="M29" i="7"/>
  <c r="M28" i="7"/>
  <c r="M27" i="7"/>
  <c r="M26" i="7"/>
  <c r="M25" i="7"/>
  <c r="M24" i="7"/>
  <c r="M23" i="7"/>
  <c r="M22" i="7"/>
  <c r="M18" i="7"/>
  <c r="M17" i="7"/>
  <c r="M28" i="6"/>
  <c r="M27" i="6"/>
  <c r="M17" i="6"/>
  <c r="M23" i="5"/>
  <c r="L27" i="1"/>
  <c r="M27" i="1"/>
  <c r="M24" i="1"/>
  <c r="I34" i="11"/>
  <c r="H34" i="11"/>
  <c r="G34" i="11"/>
  <c r="C34" i="11"/>
  <c r="I33" i="11"/>
  <c r="H33" i="11"/>
  <c r="I34" i="12"/>
  <c r="H34" i="12"/>
  <c r="G34" i="12"/>
  <c r="F34" i="12"/>
  <c r="E34" i="12"/>
  <c r="C34" i="12"/>
  <c r="I33" i="12"/>
  <c r="H33" i="12"/>
  <c r="G33" i="12"/>
  <c r="F33" i="12"/>
  <c r="D33" i="12"/>
  <c r="C33" i="12"/>
  <c r="J15" i="12"/>
  <c r="M15" i="12" s="1"/>
  <c r="I34" i="10"/>
  <c r="H34" i="10"/>
  <c r="G34" i="10"/>
  <c r="F34" i="10"/>
  <c r="E34" i="10"/>
  <c r="C34" i="10"/>
  <c r="I33" i="10"/>
  <c r="H33" i="10"/>
  <c r="G33" i="10"/>
  <c r="F33" i="10"/>
  <c r="E33" i="10"/>
  <c r="D33" i="10"/>
  <c r="C33" i="10"/>
  <c r="M15" i="10"/>
  <c r="I34" i="9"/>
  <c r="H34" i="9"/>
  <c r="G34" i="9"/>
  <c r="F34" i="9"/>
  <c r="E34" i="9"/>
  <c r="C34" i="9"/>
  <c r="I33" i="9"/>
  <c r="H33" i="9"/>
  <c r="G33" i="9"/>
  <c r="F33" i="9"/>
  <c r="E33" i="9"/>
  <c r="D33" i="9"/>
  <c r="C33" i="9"/>
  <c r="J15" i="9"/>
  <c r="M15" i="9" s="1"/>
  <c r="M26" i="1" l="1"/>
  <c r="M28" i="1"/>
  <c r="M25" i="1"/>
  <c r="M15" i="11"/>
  <c r="Q15" i="3"/>
  <c r="I34" i="8"/>
  <c r="H34" i="8"/>
  <c r="G34" i="8"/>
  <c r="F34" i="8"/>
  <c r="E34" i="8"/>
  <c r="C34" i="8"/>
  <c r="I33" i="8"/>
  <c r="H33" i="8"/>
  <c r="G33" i="8"/>
  <c r="F33" i="8"/>
  <c r="E33" i="8"/>
  <c r="D33" i="8"/>
  <c r="C33" i="8"/>
  <c r="J15" i="8"/>
  <c r="I34" i="7"/>
  <c r="H34" i="7"/>
  <c r="G34" i="7"/>
  <c r="F34" i="7"/>
  <c r="E34" i="7"/>
  <c r="C34" i="7"/>
  <c r="I33" i="7"/>
  <c r="H33" i="7"/>
  <c r="G33" i="7"/>
  <c r="F33" i="7"/>
  <c r="E33" i="7"/>
  <c r="D33" i="7"/>
  <c r="C33" i="7"/>
  <c r="M15" i="7"/>
  <c r="I34" i="6"/>
  <c r="H34" i="6"/>
  <c r="G34" i="6"/>
  <c r="F34" i="6"/>
  <c r="E34" i="6"/>
  <c r="C34" i="6"/>
  <c r="I33" i="6"/>
  <c r="H33" i="6"/>
  <c r="G33" i="6"/>
  <c r="F33" i="6"/>
  <c r="C33" i="6"/>
  <c r="J15" i="6"/>
  <c r="J29" i="5"/>
  <c r="J28" i="5"/>
  <c r="J27" i="5"/>
  <c r="J26" i="5"/>
  <c r="J25" i="5"/>
  <c r="J22" i="5"/>
  <c r="J18" i="5"/>
  <c r="J17" i="5"/>
  <c r="J15" i="5"/>
  <c r="J15" i="4"/>
  <c r="J29" i="4"/>
  <c r="J28" i="4"/>
  <c r="J27" i="4"/>
  <c r="J26" i="4"/>
  <c r="J25" i="4"/>
  <c r="J24" i="4"/>
  <c r="J23" i="4"/>
  <c r="J22" i="4"/>
  <c r="M19" i="4"/>
  <c r="J18" i="4"/>
  <c r="J17" i="4"/>
  <c r="P19" i="11" l="1"/>
  <c r="R19" i="11" s="1"/>
  <c r="M22" i="5"/>
  <c r="M28" i="5"/>
  <c r="M17" i="5"/>
  <c r="M25" i="5"/>
  <c r="M29" i="5"/>
  <c r="M18" i="5"/>
  <c r="M26" i="5"/>
  <c r="M27" i="5"/>
  <c r="P27" i="3" s="1"/>
  <c r="M17" i="4"/>
  <c r="M26" i="4"/>
  <c r="M29" i="4"/>
  <c r="N29" i="4"/>
  <c r="K29" i="4"/>
  <c r="K29" i="5" s="1"/>
  <c r="K29" i="6" s="1"/>
  <c r="K29" i="7" s="1"/>
  <c r="K29" i="8" s="1"/>
  <c r="M18" i="4"/>
  <c r="M23" i="4"/>
  <c r="N23" i="4"/>
  <c r="K23" i="4"/>
  <c r="K23" i="5" s="1"/>
  <c r="K23" i="6" s="1"/>
  <c r="K23" i="7" s="1"/>
  <c r="K23" i="8" s="1"/>
  <c r="M27" i="4"/>
  <c r="M24" i="4"/>
  <c r="M15" i="8"/>
  <c r="M15" i="6"/>
  <c r="M15" i="5"/>
  <c r="M22" i="4"/>
  <c r="M25" i="4"/>
  <c r="M28" i="4"/>
  <c r="M15" i="4"/>
  <c r="I34" i="3"/>
  <c r="H34" i="3"/>
  <c r="G34" i="3"/>
  <c r="F34" i="3"/>
  <c r="E34" i="3"/>
  <c r="C34" i="3"/>
  <c r="I33" i="3"/>
  <c r="H33" i="3"/>
  <c r="G33" i="3"/>
  <c r="F33" i="3"/>
  <c r="E33" i="3"/>
  <c r="D33" i="3"/>
  <c r="C33" i="3"/>
  <c r="J15" i="3"/>
  <c r="J15" i="2"/>
  <c r="M15" i="2" s="1"/>
  <c r="J28" i="2"/>
  <c r="N28" i="2" s="1"/>
  <c r="N28" i="4" s="1"/>
  <c r="J27" i="2"/>
  <c r="N27" i="2" s="1"/>
  <c r="N27" i="4" s="1"/>
  <c r="N27" i="5" s="1"/>
  <c r="J26" i="2"/>
  <c r="N26" i="2" s="1"/>
  <c r="N26" i="4" s="1"/>
  <c r="J25" i="2"/>
  <c r="N25" i="2" s="1"/>
  <c r="N25" i="4" s="1"/>
  <c r="J24" i="2"/>
  <c r="N24" i="2" s="1"/>
  <c r="N24" i="4" s="1"/>
  <c r="M23" i="2"/>
  <c r="J22" i="2"/>
  <c r="J18" i="2"/>
  <c r="J17" i="2"/>
  <c r="J16" i="2"/>
  <c r="J22" i="1"/>
  <c r="L22" i="1" s="1"/>
  <c r="J21" i="1"/>
  <c r="J18" i="1"/>
  <c r="M18" i="1" s="1"/>
  <c r="J17" i="1"/>
  <c r="L17" i="1" s="1"/>
  <c r="J16" i="1"/>
  <c r="L16" i="1" s="1"/>
  <c r="P16" i="3" l="1"/>
  <c r="P16" i="11"/>
  <c r="R16" i="11" s="1"/>
  <c r="P17" i="13"/>
  <c r="K23" i="3"/>
  <c r="K17" i="13"/>
  <c r="K19" i="13"/>
  <c r="N29" i="9" s="1"/>
  <c r="K29" i="3"/>
  <c r="P19" i="13"/>
  <c r="K16" i="2"/>
  <c r="N28" i="5"/>
  <c r="N28" i="6" s="1"/>
  <c r="N28" i="7" s="1"/>
  <c r="N28" i="8" s="1"/>
  <c r="N28" i="3" s="1"/>
  <c r="N23" i="5"/>
  <c r="N23" i="6" s="1"/>
  <c r="N23" i="7" s="1"/>
  <c r="N23" i="8" s="1"/>
  <c r="N29" i="5"/>
  <c r="N29" i="6" s="1"/>
  <c r="N29" i="7" s="1"/>
  <c r="N29" i="8" s="1"/>
  <c r="N27" i="7"/>
  <c r="N27" i="8" s="1"/>
  <c r="N27" i="3" s="1"/>
  <c r="N24" i="5"/>
  <c r="N24" i="6" s="1"/>
  <c r="N24" i="7" s="1"/>
  <c r="N24" i="8" s="1"/>
  <c r="N25" i="5"/>
  <c r="N25" i="6" s="1"/>
  <c r="N25" i="7" s="1"/>
  <c r="N25" i="8" s="1"/>
  <c r="N25" i="3" s="1"/>
  <c r="N26" i="5"/>
  <c r="N26" i="6" s="1"/>
  <c r="N26" i="7" s="1"/>
  <c r="N26" i="8" s="1"/>
  <c r="N26" i="3" s="1"/>
  <c r="P29" i="3"/>
  <c r="N18" i="2"/>
  <c r="N18" i="4" s="1"/>
  <c r="P21" i="11"/>
  <c r="R21" i="11" s="1"/>
  <c r="K21" i="2"/>
  <c r="P23" i="3"/>
  <c r="K22" i="2"/>
  <c r="K22" i="4" s="1"/>
  <c r="K22" i="5" s="1"/>
  <c r="K22" i="6" s="1"/>
  <c r="K22" i="7" s="1"/>
  <c r="K22" i="8" s="1"/>
  <c r="K22" i="3" s="1"/>
  <c r="M17" i="2"/>
  <c r="K17" i="2"/>
  <c r="K17" i="4" s="1"/>
  <c r="K17" i="5" s="1"/>
  <c r="K17" i="6" s="1"/>
  <c r="K17" i="7" s="1"/>
  <c r="K17" i="8" s="1"/>
  <c r="K27" i="2"/>
  <c r="K27" i="4" s="1"/>
  <c r="K27" i="5" s="1"/>
  <c r="Q27" i="5" s="1"/>
  <c r="K25" i="2"/>
  <c r="K25" i="4" s="1"/>
  <c r="K25" i="5" s="1"/>
  <c r="K25" i="6" s="1"/>
  <c r="K25" i="7" s="1"/>
  <c r="K25" i="8" s="1"/>
  <c r="K25" i="3" s="1"/>
  <c r="M26" i="2"/>
  <c r="K26" i="2"/>
  <c r="K26" i="4" s="1"/>
  <c r="K26" i="5" s="1"/>
  <c r="K26" i="6" s="1"/>
  <c r="K26" i="7" s="1"/>
  <c r="K26" i="8" s="1"/>
  <c r="K26" i="3" s="1"/>
  <c r="K18" i="2"/>
  <c r="K18" i="4" s="1"/>
  <c r="K18" i="5" s="1"/>
  <c r="K18" i="6" s="1"/>
  <c r="K18" i="7" s="1"/>
  <c r="K18" i="8" s="1"/>
  <c r="K24" i="2"/>
  <c r="K24" i="4" s="1"/>
  <c r="K24" i="5" s="1"/>
  <c r="K24" i="6" s="1"/>
  <c r="K24" i="7" s="1"/>
  <c r="K24" i="8" s="1"/>
  <c r="K28" i="2"/>
  <c r="K28" i="4" s="1"/>
  <c r="K28" i="5" s="1"/>
  <c r="K28" i="6" s="1"/>
  <c r="M22" i="2"/>
  <c r="M25" i="2"/>
  <c r="N15" i="4"/>
  <c r="L15" i="1"/>
  <c r="M15" i="3"/>
  <c r="K15" i="4"/>
  <c r="M24" i="2"/>
  <c r="M28" i="2"/>
  <c r="M18" i="2"/>
  <c r="M27" i="2"/>
  <c r="P27" i="5" s="1"/>
  <c r="M17" i="1"/>
  <c r="N17" i="2" s="1"/>
  <c r="N17" i="4" s="1"/>
  <c r="L18" i="1"/>
  <c r="M22" i="1"/>
  <c r="N22" i="2" s="1"/>
  <c r="N22" i="4" s="1"/>
  <c r="P20" i="11"/>
  <c r="S19" i="13" l="1"/>
  <c r="P18" i="13"/>
  <c r="K24" i="3"/>
  <c r="K24" i="9" s="1"/>
  <c r="K24" i="10" s="1"/>
  <c r="K24" i="12" s="1"/>
  <c r="K24" i="11" s="1"/>
  <c r="K18" i="13"/>
  <c r="N24" i="9" s="1"/>
  <c r="N24" i="10" s="1"/>
  <c r="K25" i="9"/>
  <c r="K25" i="10" s="1"/>
  <c r="K25" i="12" s="1"/>
  <c r="K25" i="11" s="1"/>
  <c r="K22" i="9"/>
  <c r="K22" i="10" s="1"/>
  <c r="K22" i="12" s="1"/>
  <c r="N24" i="3"/>
  <c r="S24" i="3" s="1"/>
  <c r="N18" i="13"/>
  <c r="R18" i="13" s="1"/>
  <c r="K18" i="3"/>
  <c r="K15" i="13"/>
  <c r="N23" i="9"/>
  <c r="N23" i="10" s="1"/>
  <c r="N23" i="12" s="1"/>
  <c r="N23" i="11" s="1"/>
  <c r="S17" i="13"/>
  <c r="K26" i="9"/>
  <c r="K26" i="10" s="1"/>
  <c r="K26" i="12" s="1"/>
  <c r="K26" i="11" s="1"/>
  <c r="N29" i="3"/>
  <c r="N19" i="13"/>
  <c r="R19" i="13" s="1"/>
  <c r="T19" i="13" s="1"/>
  <c r="K23" i="9"/>
  <c r="K23" i="10" s="1"/>
  <c r="K23" i="12" s="1"/>
  <c r="R23" i="3"/>
  <c r="K17" i="3"/>
  <c r="P15" i="13"/>
  <c r="K28" i="7"/>
  <c r="K28" i="8" s="1"/>
  <c r="K28" i="3" s="1"/>
  <c r="N23" i="3"/>
  <c r="N17" i="13"/>
  <c r="R17" i="13" s="1"/>
  <c r="K29" i="9"/>
  <c r="K29" i="10" s="1"/>
  <c r="K29" i="12" s="1"/>
  <c r="K29" i="11" s="1"/>
  <c r="R29" i="3"/>
  <c r="S26" i="3"/>
  <c r="N26" i="9" s="1"/>
  <c r="N26" i="10" s="1"/>
  <c r="N26" i="12" s="1"/>
  <c r="N26" i="11" s="1"/>
  <c r="S27" i="5"/>
  <c r="K27" i="7"/>
  <c r="K27" i="8" s="1"/>
  <c r="K27" i="3" s="1"/>
  <c r="N17" i="5"/>
  <c r="N17" i="6" s="1"/>
  <c r="N17" i="7" s="1"/>
  <c r="N17" i="8" s="1"/>
  <c r="N17" i="3" s="1"/>
  <c r="N15" i="5"/>
  <c r="N15" i="6" s="1"/>
  <c r="N15" i="7" s="1"/>
  <c r="N15" i="8" s="1"/>
  <c r="N15" i="3" s="1"/>
  <c r="N22" i="5"/>
  <c r="N22" i="6" s="1"/>
  <c r="N22" i="7" s="1"/>
  <c r="N22" i="8" s="1"/>
  <c r="N22" i="3" s="1"/>
  <c r="N18" i="5"/>
  <c r="N18" i="6" s="1"/>
  <c r="N18" i="7" s="1"/>
  <c r="N18" i="8" s="1"/>
  <c r="P22" i="3"/>
  <c r="R22" i="3" s="1"/>
  <c r="R20" i="11"/>
  <c r="P25" i="3"/>
  <c r="R25" i="3" s="1"/>
  <c r="P28" i="3"/>
  <c r="P26" i="3"/>
  <c r="R26" i="3" s="1"/>
  <c r="P17" i="3"/>
  <c r="P24" i="3"/>
  <c r="P18" i="3"/>
  <c r="P15" i="3"/>
  <c r="T17" i="13" l="1"/>
  <c r="R17" i="3"/>
  <c r="S29" i="3"/>
  <c r="K23" i="11"/>
  <c r="N24" i="12"/>
  <c r="N24" i="11" s="1"/>
  <c r="K22" i="11"/>
  <c r="R24" i="3"/>
  <c r="N18" i="3"/>
  <c r="N15" i="13"/>
  <c r="K27" i="9"/>
  <c r="K27" i="10" s="1"/>
  <c r="K27" i="12" s="1"/>
  <c r="K27" i="11" s="1"/>
  <c r="R27" i="3"/>
  <c r="K28" i="9"/>
  <c r="K28" i="10" s="1"/>
  <c r="K28" i="12" s="1"/>
  <c r="K28" i="11" s="1"/>
  <c r="R28" i="3"/>
  <c r="S28" i="3" s="1"/>
  <c r="S23" i="3"/>
  <c r="N18" i="9"/>
  <c r="S15" i="13"/>
  <c r="P26" i="11"/>
  <c r="R26" i="11" s="1"/>
  <c r="K17" i="9"/>
  <c r="K17" i="10" s="1"/>
  <c r="K17" i="12" s="1"/>
  <c r="K17" i="11" s="1"/>
  <c r="K18" i="9"/>
  <c r="K18" i="10" s="1"/>
  <c r="K18" i="12" s="1"/>
  <c r="K18" i="11" s="1"/>
  <c r="R18" i="3"/>
  <c r="S18" i="13"/>
  <c r="T18" i="13" s="1"/>
  <c r="P24" i="11" s="1"/>
  <c r="N29" i="10"/>
  <c r="N29" i="12" s="1"/>
  <c r="N29" i="11" s="1"/>
  <c r="P29" i="11"/>
  <c r="S18" i="3"/>
  <c r="S22" i="3"/>
  <c r="N22" i="9" s="1"/>
  <c r="S17" i="3"/>
  <c r="S25" i="3"/>
  <c r="P23" i="11" l="1"/>
  <c r="R23" i="11" s="1"/>
  <c r="S26" i="11"/>
  <c r="R24" i="11"/>
  <c r="S24" i="11"/>
  <c r="N28" i="9"/>
  <c r="N28" i="10" s="1"/>
  <c r="N28" i="12" s="1"/>
  <c r="N28" i="11" s="1"/>
  <c r="P28" i="11"/>
  <c r="R28" i="11" s="1"/>
  <c r="N22" i="10"/>
  <c r="N22" i="12" s="1"/>
  <c r="N22" i="11" s="1"/>
  <c r="P22" i="11"/>
  <c r="R22" i="11" s="1"/>
  <c r="N25" i="9"/>
  <c r="P25" i="11"/>
  <c r="N18" i="10"/>
  <c r="N18" i="12" s="1"/>
  <c r="N18" i="11" s="1"/>
  <c r="R15" i="13"/>
  <c r="T15" i="13" s="1"/>
  <c r="P18" i="11" s="1"/>
  <c r="N17" i="9"/>
  <c r="N17" i="10" s="1"/>
  <c r="N17" i="12" s="1"/>
  <c r="N17" i="11" s="1"/>
  <c r="P17" i="11"/>
  <c r="S29" i="11"/>
  <c r="R29" i="11"/>
  <c r="S27" i="3"/>
  <c r="K15" i="5"/>
  <c r="K15" i="6" s="1"/>
  <c r="K15" i="7" s="1"/>
  <c r="K15" i="8" s="1"/>
  <c r="S23" i="11" l="1"/>
  <c r="S22" i="11"/>
  <c r="R18" i="11"/>
  <c r="S18" i="11"/>
  <c r="N27" i="9"/>
  <c r="N27" i="10" s="1"/>
  <c r="N27" i="12" s="1"/>
  <c r="N27" i="11" s="1"/>
  <c r="P27" i="11"/>
  <c r="S28" i="11"/>
  <c r="N25" i="10"/>
  <c r="N25" i="12" s="1"/>
  <c r="N25" i="11" s="1"/>
  <c r="R25" i="11"/>
  <c r="S25" i="11"/>
  <c r="R17" i="11"/>
  <c r="S17" i="11"/>
  <c r="K15" i="3"/>
  <c r="K15" i="9" l="1"/>
  <c r="K15" i="10" s="1"/>
  <c r="K15" i="12" s="1"/>
  <c r="K15" i="11" s="1"/>
  <c r="R15" i="3"/>
  <c r="S15" i="3" s="1"/>
  <c r="R27" i="11"/>
  <c r="S27" i="11"/>
  <c r="P15" i="11" l="1"/>
  <c r="R15" i="11" s="1"/>
  <c r="N15" i="9"/>
  <c r="N15" i="10" s="1"/>
  <c r="S15" i="11" l="1"/>
  <c r="N15" i="12"/>
  <c r="N15"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Pilar Torrent</author>
  </authors>
  <commentList>
    <comment ref="G13" authorId="0" shapeId="0" xr:uid="{00000000-0006-0000-0000-000001000000}">
      <text>
        <r>
          <rPr>
            <b/>
            <sz val="9"/>
            <color indexed="81"/>
            <rFont val="Tahoma"/>
            <family val="2"/>
          </rPr>
          <t>Pilar Torrent:</t>
        </r>
        <r>
          <rPr>
            <sz val="9"/>
            <color indexed="81"/>
            <rFont val="Tahoma"/>
            <family val="2"/>
          </rPr>
          <t xml:space="preserve">
Junta de Portaveus i Com. Valoració subv. Menjador escoles bressol</t>
        </r>
      </text>
    </comment>
    <comment ref="P26" authorId="0" shapeId="0" xr:uid="{00000000-0006-0000-0000-000002000000}">
      <text>
        <r>
          <rPr>
            <b/>
            <sz val="9"/>
            <color indexed="81"/>
            <rFont val="Tahoma"/>
            <family val="2"/>
          </rPr>
          <t>Pilar Torrent:</t>
        </r>
        <r>
          <rPr>
            <sz val="9"/>
            <color indexed="81"/>
            <rFont val="Tahoma"/>
            <family val="2"/>
          </rPr>
          <t xml:space="preserve">
Consell d'Urbanisme i de la Riera</t>
        </r>
      </text>
    </comment>
    <comment ref="P30" authorId="0" shapeId="0" xr:uid="{2CB5CFB2-2A1C-467D-B54C-3AACEFE573EB}">
      <text>
        <r>
          <rPr>
            <b/>
            <sz val="9"/>
            <color indexed="81"/>
            <rFont val="Tahoma"/>
            <family val="2"/>
          </rPr>
          <t>Pilar Torrent:</t>
        </r>
        <r>
          <rPr>
            <sz val="9"/>
            <color indexed="81"/>
            <rFont val="Tahoma"/>
            <family val="2"/>
          </rPr>
          <t xml:space="preserve">
Com. Valoració subv. Menjador escoles bressol</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Pilar Torrent</author>
  </authors>
  <commentList>
    <comment ref="Q24" authorId="0" shapeId="0" xr:uid="{00000000-0006-0000-0800-000002000000}">
      <text>
        <r>
          <rPr>
            <b/>
            <sz val="9"/>
            <color indexed="81"/>
            <rFont val="Tahoma"/>
            <family val="2"/>
          </rPr>
          <t>Pilar Torrent:</t>
        </r>
        <r>
          <rPr>
            <sz val="9"/>
            <color indexed="81"/>
            <rFont val="Tahoma"/>
            <family val="2"/>
          </rPr>
          <t xml:space="preserve">
Com. Esp. De Comptes</t>
        </r>
      </text>
    </comment>
    <comment ref="Q30" authorId="0" shapeId="0" xr:uid="{9E65CA17-F940-44CC-A368-5D11D12A62AA}">
      <text>
        <r>
          <rPr>
            <b/>
            <sz val="9"/>
            <color indexed="81"/>
            <rFont val="Tahoma"/>
            <family val="2"/>
          </rPr>
          <t>Pilar Torrent:</t>
        </r>
        <r>
          <rPr>
            <sz val="9"/>
            <color indexed="81"/>
            <rFont val="Tahoma"/>
            <family val="2"/>
          </rPr>
          <t xml:space="preserve">
Com. Valoració subv. Modernització comerç, Com. Valoració subv. Emprenedoria, Com. Valoració subv. Àmbit cultural, Com. Valoració subv. Àmbit esportiu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Pilar Torrent</author>
  </authors>
  <commentList>
    <comment ref="G13" authorId="0" shapeId="0" xr:uid="{E28486B1-E257-4840-9D42-9558B4A3A981}">
      <text>
        <r>
          <rPr>
            <b/>
            <sz val="9"/>
            <color indexed="81"/>
            <rFont val="Tahoma"/>
            <family val="2"/>
          </rPr>
          <t>Pilar Torrent:</t>
        </r>
        <r>
          <rPr>
            <sz val="9"/>
            <color indexed="81"/>
            <rFont val="Tahoma"/>
            <family val="2"/>
          </rPr>
          <t xml:space="preserve">
Junta de Portaveus i Comissió valoració subv. Àmbit emprenedoria</t>
        </r>
      </text>
    </comment>
    <comment ref="Q29" authorId="0" shapeId="0" xr:uid="{A5184944-B984-40CD-A5BB-90C73B291A3C}">
      <text>
        <r>
          <rPr>
            <b/>
            <sz val="9"/>
            <color indexed="81"/>
            <rFont val="Tahoma"/>
            <family val="2"/>
          </rPr>
          <t>Pilar Torrent:</t>
        </r>
        <r>
          <rPr>
            <sz val="9"/>
            <color indexed="81"/>
            <rFont val="Tahoma"/>
            <family val="2"/>
          </rPr>
          <t xml:space="preserve">
Comissió valoració subvencions àmbit emprenedoria 2018</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Montse Verdura</author>
  </authors>
  <commentList>
    <comment ref="P28" authorId="0" shapeId="0" xr:uid="{20DE5E60-9FC6-4F21-B6FB-DE9400692CE0}">
      <text>
        <r>
          <rPr>
            <b/>
            <sz val="9"/>
            <color indexed="81"/>
            <rFont val="Tahoma"/>
            <family val="2"/>
          </rPr>
          <t>Montse Verdura:</t>
        </r>
        <r>
          <rPr>
            <sz val="9"/>
            <color indexed="81"/>
            <rFont val="Tahoma"/>
            <family val="2"/>
          </rPr>
          <t xml:space="preserve">
es va pagar al febrer 500 € enlloc de 355,06 €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Pilar Torrent</author>
  </authors>
  <commentList>
    <comment ref="Q26" authorId="0" shapeId="0" xr:uid="{00000000-0006-0000-0100-000002000000}">
      <text>
        <r>
          <rPr>
            <b/>
            <sz val="9"/>
            <color indexed="81"/>
            <rFont val="Tahoma"/>
            <family val="2"/>
          </rPr>
          <t>Pilar Torrent:</t>
        </r>
        <r>
          <rPr>
            <sz val="9"/>
            <color indexed="81"/>
            <rFont val="Tahoma"/>
            <family val="2"/>
          </rPr>
          <t xml:space="preserve">
Consell del Poble</t>
        </r>
      </text>
    </comment>
    <comment ref="Q30" authorId="0" shapeId="0" xr:uid="{A10A9AC8-9D18-4F27-A970-B5E22E5BD3DD}">
      <text>
        <r>
          <rPr>
            <b/>
            <sz val="9"/>
            <color indexed="81"/>
            <rFont val="Tahoma"/>
            <family val="2"/>
          </rPr>
          <t>Pilar Torrent:</t>
        </r>
        <r>
          <rPr>
            <sz val="9"/>
            <color indexed="81"/>
            <rFont val="Tahoma"/>
            <family val="2"/>
          </rPr>
          <t xml:space="preserve">
Comissió Memòria Històrica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neusgirones</author>
  </authors>
  <commentList>
    <comment ref="G13" authorId="0" shapeId="0" xr:uid="{00000000-0006-0000-0200-000001000000}">
      <text>
        <r>
          <rPr>
            <b/>
            <sz val="8"/>
            <color indexed="81"/>
            <rFont val="Tahoma"/>
            <family val="2"/>
          </rPr>
          <t>neusgirones:</t>
        </r>
        <r>
          <rPr>
            <sz val="8"/>
            <color indexed="81"/>
            <rFont val="Tahoma"/>
            <family val="2"/>
          </rPr>
          <t xml:space="preserve">
Junta portaveus
Altres reunions convocades per l'alcaldia
Comissió estudi escola bressol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Pilar Torrent</author>
  </authors>
  <commentList>
    <comment ref="V24" authorId="0" shapeId="0" xr:uid="{00000000-0006-0000-0300-000001000000}">
      <text>
        <r>
          <rPr>
            <b/>
            <sz val="9"/>
            <color indexed="81"/>
            <rFont val="Tahoma"/>
            <family val="2"/>
          </rPr>
          <t>Pilar Torrent:</t>
        </r>
        <r>
          <rPr>
            <sz val="9"/>
            <color indexed="81"/>
            <rFont val="Tahoma"/>
            <family val="2"/>
          </rPr>
          <t xml:space="preserve">
Com. Inf. Esp. Modificació del ROM</t>
        </r>
      </text>
    </comment>
    <comment ref="V30" authorId="0" shapeId="0" xr:uid="{00000000-0006-0000-0300-000002000000}">
      <text>
        <r>
          <rPr>
            <b/>
            <sz val="9"/>
            <color indexed="81"/>
            <rFont val="Tahoma"/>
            <family val="2"/>
          </rPr>
          <t>Pilar Torrent:</t>
        </r>
        <r>
          <rPr>
            <sz val="9"/>
            <color indexed="81"/>
            <rFont val="Tahoma"/>
            <family val="2"/>
          </rPr>
          <t xml:space="preserve">
Com. Del Nomenclàtor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neusgirones</author>
    <author>Pilar Torrent</author>
  </authors>
  <commentList>
    <comment ref="G13" authorId="0" shapeId="0" xr:uid="{00000000-0006-0000-0400-000001000000}">
      <text>
        <r>
          <rPr>
            <b/>
            <sz val="8"/>
            <color indexed="81"/>
            <rFont val="Tahoma"/>
            <family val="2"/>
          </rPr>
          <t>neusgirones:</t>
        </r>
        <r>
          <rPr>
            <sz val="8"/>
            <color indexed="81"/>
            <rFont val="Tahoma"/>
            <family val="2"/>
          </rPr>
          <t xml:space="preserve">
Junta portaveus
Altres reunions convocades per l'alcaldia
Comissió estudi escola bressol</t>
        </r>
      </text>
    </comment>
    <comment ref="Q24" authorId="1" shapeId="0" xr:uid="{00000000-0006-0000-0400-000002000000}">
      <text>
        <r>
          <rPr>
            <b/>
            <sz val="9"/>
            <color indexed="81"/>
            <rFont val="Tahoma"/>
            <family val="2"/>
          </rPr>
          <t>Pilar Torrent:</t>
        </r>
        <r>
          <rPr>
            <sz val="9"/>
            <color indexed="81"/>
            <rFont val="Tahoma"/>
            <family val="2"/>
          </rPr>
          <t xml:space="preserve">
Com. Inf. Esp. Modificació del ROM 5 i Com. Inf. Esp. Mod. SAD 1.</t>
        </r>
      </text>
    </comment>
    <comment ref="Q30" authorId="1" shapeId="0" xr:uid="{00000000-0006-0000-0400-000003000000}">
      <text>
        <r>
          <rPr>
            <b/>
            <sz val="9"/>
            <color indexed="81"/>
            <rFont val="Tahoma"/>
            <family val="2"/>
          </rPr>
          <t>Pilar Torrent:</t>
        </r>
        <r>
          <rPr>
            <sz val="9"/>
            <color indexed="81"/>
            <rFont val="Tahoma"/>
            <family val="2"/>
          </rPr>
          <t xml:space="preserve">
Com. Estudi memòria històrica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Pilar Torrent</author>
  </authors>
  <commentList>
    <comment ref="C13" authorId="0" shapeId="0" xr:uid="{00000000-0006-0000-0500-000001000000}">
      <text>
        <r>
          <rPr>
            <b/>
            <sz val="9"/>
            <color indexed="81"/>
            <rFont val="Tahoma"/>
            <family val="2"/>
          </rPr>
          <t>Pilar Torrent:</t>
        </r>
        <r>
          <rPr>
            <sz val="9"/>
            <color indexed="81"/>
            <rFont val="Tahoma"/>
            <family val="2"/>
          </rPr>
          <t xml:space="preserve">
A la regidora Sra. Núria Paituví se li suma el Ple de maig</t>
        </r>
      </text>
    </comment>
    <comment ref="G13" authorId="0" shapeId="0" xr:uid="{00000000-0006-0000-0500-000002000000}">
      <text>
        <r>
          <rPr>
            <b/>
            <sz val="9"/>
            <color indexed="81"/>
            <rFont val="Tahoma"/>
            <family val="2"/>
          </rPr>
          <t>Pilar Torrent:</t>
        </r>
        <r>
          <rPr>
            <sz val="9"/>
            <color indexed="81"/>
            <rFont val="Tahoma"/>
            <family val="2"/>
          </rPr>
          <t xml:space="preserve">
Junta de Portaveus i Comissió Memòria Històrica</t>
        </r>
      </text>
    </comment>
    <comment ref="Q24" authorId="0" shapeId="0" xr:uid="{00000000-0006-0000-0500-000003000000}">
      <text>
        <r>
          <rPr>
            <b/>
            <sz val="9"/>
            <color indexed="81"/>
            <rFont val="Tahoma"/>
            <family val="2"/>
          </rPr>
          <t>Pilar Torrent:</t>
        </r>
        <r>
          <rPr>
            <sz val="9"/>
            <color indexed="81"/>
            <rFont val="Tahoma"/>
            <family val="2"/>
          </rPr>
          <t xml:space="preserve">
Com. Inf. Esp. Modificació del SAD</t>
        </r>
      </text>
    </comment>
    <comment ref="Q30" authorId="0" shapeId="0" xr:uid="{00000000-0006-0000-0500-000004000000}">
      <text>
        <r>
          <rPr>
            <b/>
            <sz val="9"/>
            <color indexed="81"/>
            <rFont val="Tahoma"/>
            <family val="2"/>
          </rPr>
          <t>Pilar Torrent:</t>
        </r>
        <r>
          <rPr>
            <sz val="9"/>
            <color indexed="81"/>
            <rFont val="Tahoma"/>
            <family val="2"/>
          </rPr>
          <t xml:space="preserve">
Comissió Memòria Històrica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Pilar Torrent</author>
  </authors>
  <commentList>
    <comment ref="G13" authorId="0" shapeId="0" xr:uid="{89BD4761-85DB-4E3F-AD8F-AE61E5B3BB9D}">
      <text>
        <r>
          <rPr>
            <b/>
            <sz val="9"/>
            <color indexed="81"/>
            <rFont val="Tahoma"/>
            <family val="2"/>
          </rPr>
          <t>Pilar Torrent:</t>
        </r>
        <r>
          <rPr>
            <sz val="9"/>
            <color indexed="81"/>
            <rFont val="Tahoma"/>
            <family val="2"/>
          </rPr>
          <t xml:space="preserve">
Junta de Portaveus i Comissió estudi memòria històrica</t>
        </r>
      </text>
    </comment>
    <comment ref="Q24" authorId="0" shapeId="0" xr:uid="{00000000-0006-0000-0600-000002000000}">
      <text>
        <r>
          <rPr>
            <b/>
            <sz val="9"/>
            <color indexed="81"/>
            <rFont val="Tahoma"/>
            <family val="2"/>
          </rPr>
          <t>Pilar Torrent:</t>
        </r>
        <r>
          <rPr>
            <sz val="9"/>
            <color indexed="81"/>
            <rFont val="Tahoma"/>
            <family val="2"/>
          </rPr>
          <t xml:space="preserve">
3 Com. Inf. Esp. Modificació del ROM i 1 Com. Inf. Esp. Modificació del SAD</t>
        </r>
      </text>
    </comment>
    <comment ref="Q26" authorId="0" shapeId="0" xr:uid="{ADB22588-3B9C-4BFC-B4E4-5485AB510A17}">
      <text>
        <r>
          <rPr>
            <b/>
            <sz val="9"/>
            <color indexed="81"/>
            <rFont val="Tahoma"/>
            <family val="2"/>
          </rPr>
          <t>Pilar Torrent:</t>
        </r>
        <r>
          <rPr>
            <sz val="9"/>
            <color indexed="81"/>
            <rFont val="Tahoma"/>
            <family val="2"/>
          </rPr>
          <t xml:space="preserve">
Consell del Poble</t>
        </r>
      </text>
    </comment>
    <comment ref="Q30" authorId="0" shapeId="0" xr:uid="{C73E3BB7-E8DA-4AFA-970E-E1E7F4C57A31}">
      <text>
        <r>
          <rPr>
            <b/>
            <sz val="9"/>
            <color indexed="81"/>
            <rFont val="Tahoma"/>
            <family val="2"/>
          </rPr>
          <t>Pilar Torrent:</t>
        </r>
        <r>
          <rPr>
            <sz val="9"/>
            <color indexed="81"/>
            <rFont val="Tahoma"/>
            <family val="2"/>
          </rPr>
          <t xml:space="preserve">
Com. Estudi memòria històrica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neusgirones</author>
    <author>Pilar Torrent</author>
  </authors>
  <commentList>
    <comment ref="G13" authorId="0" shapeId="0" xr:uid="{00000000-0006-0000-0700-000001000000}">
      <text>
        <r>
          <rPr>
            <b/>
            <sz val="8"/>
            <color indexed="81"/>
            <rFont val="Tahoma"/>
            <family val="2"/>
          </rPr>
          <t>neusgirones:</t>
        </r>
        <r>
          <rPr>
            <sz val="8"/>
            <color indexed="81"/>
            <rFont val="Tahoma"/>
            <family val="2"/>
          </rPr>
          <t xml:space="preserve">
Junta portaveus
Altres reunions convocades per l'alcaldia
Comissió estudi escola bressol</t>
        </r>
      </text>
    </comment>
    <comment ref="V24" authorId="1" shapeId="0" xr:uid="{00000000-0006-0000-0700-000002000000}">
      <text>
        <r>
          <rPr>
            <b/>
            <sz val="9"/>
            <color indexed="81"/>
            <rFont val="Tahoma"/>
            <family val="2"/>
          </rPr>
          <t>Pilar Torrent:</t>
        </r>
        <r>
          <rPr>
            <sz val="9"/>
            <color indexed="81"/>
            <rFont val="Tahoma"/>
            <family val="2"/>
          </rPr>
          <t xml:space="preserve">
Com. Inf. Esp. Modificació del ROM (1) i Com. Inf. Esp. Modificació del SAD (2)</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neusgirones</author>
    <author>Pilar Torrent</author>
  </authors>
  <commentList>
    <comment ref="G13" authorId="0" shapeId="0" xr:uid="{C7F59280-7748-4B96-8B4F-A618693890F8}">
      <text>
        <r>
          <rPr>
            <b/>
            <sz val="8"/>
            <color indexed="81"/>
            <rFont val="Tahoma"/>
            <family val="2"/>
          </rPr>
          <t>neusgirones:</t>
        </r>
        <r>
          <rPr>
            <sz val="8"/>
            <color indexed="81"/>
            <rFont val="Tahoma"/>
            <family val="2"/>
          </rPr>
          <t xml:space="preserve">
Junta portaveus
Altres reunions convocades per l'alcaldia
Comissió estudi escola bressol</t>
        </r>
      </text>
    </comment>
    <comment ref="V18" authorId="1" shapeId="0" xr:uid="{F2658CEF-2B85-4DD9-9EAD-74E70BF86892}">
      <text>
        <r>
          <rPr>
            <b/>
            <sz val="9"/>
            <color indexed="81"/>
            <rFont val="Tahoma"/>
            <family val="2"/>
          </rPr>
          <t>Pilar Torrent:</t>
        </r>
        <r>
          <rPr>
            <sz val="9"/>
            <color indexed="81"/>
            <rFont val="Tahoma"/>
            <family val="2"/>
          </rPr>
          <t xml:space="preserve">
Com. Inf. Esp. Modificació del ROM (1) i Com. Inf. Esp. Modificació del SAD (2)</t>
        </r>
      </text>
    </comment>
    <comment ref="R23" authorId="0" shapeId="0" xr:uid="{70620A86-920A-42FD-95F8-F64962911E1F}">
      <text>
        <r>
          <rPr>
            <b/>
            <sz val="8"/>
            <color indexed="81"/>
            <rFont val="Tahoma"/>
            <family val="2"/>
          </rPr>
          <t>neusgirones:</t>
        </r>
        <r>
          <rPr>
            <sz val="8"/>
            <color indexed="81"/>
            <rFont val="Tahoma"/>
            <family val="2"/>
          </rPr>
          <t xml:space="preserve">
Junta portaveus
Altres reunions convocades per l'alcaldia
Comissió estudi escola bressol</t>
        </r>
      </text>
    </comment>
  </commentList>
</comments>
</file>

<file path=xl/sharedStrings.xml><?xml version="1.0" encoding="utf-8"?>
<sst xmlns="http://schemas.openxmlformats.org/spreadsheetml/2006/main" count="1098" uniqueCount="132">
  <si>
    <t>ANY:</t>
  </si>
  <si>
    <t>NOM REGIDOR/A</t>
  </si>
  <si>
    <t>gener</t>
  </si>
  <si>
    <t>Plens</t>
  </si>
  <si>
    <t>J.G.L.</t>
  </si>
  <si>
    <t>Comiss. Inform.</t>
  </si>
  <si>
    <t>Reunions Àrees</t>
  </si>
  <si>
    <t>Altres reunions conv.Alc.</t>
  </si>
  <si>
    <t>Consells Mpals.</t>
  </si>
  <si>
    <t>Meses contract.</t>
  </si>
  <si>
    <t>Nº sessions totals</t>
  </si>
  <si>
    <t>ALCALDIA</t>
  </si>
  <si>
    <t xml:space="preserve">Joan Rabasseda </t>
  </si>
  <si>
    <t>40295052H</t>
  </si>
  <si>
    <t>GOVERN</t>
  </si>
  <si>
    <t>Tònia Vila</t>
  </si>
  <si>
    <t>38791580X</t>
  </si>
  <si>
    <t>Plens:</t>
  </si>
  <si>
    <t>Marta de la Iglesia</t>
  </si>
  <si>
    <t>46223504J</t>
  </si>
  <si>
    <t>JGL:</t>
  </si>
  <si>
    <t>Josep Sánchez</t>
  </si>
  <si>
    <t>46694394R</t>
  </si>
  <si>
    <t>Com.info:</t>
  </si>
  <si>
    <t>Àngel C. Vallcorba</t>
  </si>
  <si>
    <t>38083837T</t>
  </si>
  <si>
    <t>SSGG</t>
  </si>
  <si>
    <t>Angels Castillo</t>
  </si>
  <si>
    <t>05625621M</t>
  </si>
  <si>
    <t>SSTT</t>
  </si>
  <si>
    <t>Maria Ballester</t>
  </si>
  <si>
    <t>38110144H</t>
  </si>
  <si>
    <t>OPOSICIO</t>
  </si>
  <si>
    <t>SSPP</t>
  </si>
  <si>
    <t>77105288L</t>
  </si>
  <si>
    <t>Altres:</t>
  </si>
  <si>
    <t>Reu.Area:</t>
  </si>
  <si>
    <t>Lluís Campasol</t>
  </si>
  <si>
    <t>77606189A</t>
  </si>
  <si>
    <t xml:space="preserve">Consells: </t>
  </si>
  <si>
    <t>Marc Tarrés</t>
  </si>
  <si>
    <t>77612760L</t>
  </si>
  <si>
    <t>Lourdes Paituví</t>
  </si>
  <si>
    <t>77606121G</t>
  </si>
  <si>
    <t>Junta Portv:</t>
  </si>
  <si>
    <t>Ramon Planas</t>
  </si>
  <si>
    <t>45546085J</t>
  </si>
  <si>
    <t>Meses:</t>
  </si>
  <si>
    <t>IMPORTS UNITARIS DE LES DIETES SEGONS LES BEP:</t>
  </si>
  <si>
    <t>Alcalde</t>
  </si>
  <si>
    <t>Equip de Govern</t>
  </si>
  <si>
    <t>Resta de regidors</t>
  </si>
  <si>
    <t>CERTIFIQUEM:</t>
  </si>
  <si>
    <t>màxim</t>
  </si>
  <si>
    <t>mensual</t>
  </si>
  <si>
    <t xml:space="preserve">màx Alcalde : </t>
  </si>
  <si>
    <t xml:space="preserve">màx govern : </t>
  </si>
  <si>
    <t xml:space="preserve">màx portaveus : </t>
  </si>
  <si>
    <t xml:space="preserve">màx oposició : </t>
  </si>
  <si>
    <t xml:space="preserve">  *  que les dades del quadre corresponen a les dades que obren a la secretaria en quant a les sessions realitzades i les assistències dels regidors/es. </t>
  </si>
  <si>
    <t>La Secretària,</t>
  </si>
  <si>
    <t>M. Carmen Gómez Muñoz-Torrero</t>
  </si>
  <si>
    <t>LÍMIT MENSUAL MÀXIM</t>
  </si>
  <si>
    <t>IMPORT A COBRAR</t>
  </si>
  <si>
    <t>REGULARITZACIÓ</t>
  </si>
  <si>
    <t>IMPORT TOTAL COBRAT</t>
  </si>
  <si>
    <t>IMPORT A COBRAR REGULARITZACIÓ</t>
  </si>
  <si>
    <t>DIETES MERITADES MES</t>
  </si>
  <si>
    <t>DIFERÈNCIA ACUMULADA A REGULARITZAR</t>
  </si>
  <si>
    <t>DIETES MERITADES TOTALS</t>
  </si>
  <si>
    <t>LÍMIT ANUAL MÀXIM</t>
  </si>
  <si>
    <t>Josep Manel Jiménez</t>
  </si>
  <si>
    <t xml:space="preserve">2n tinent d'alcalde : </t>
  </si>
  <si>
    <t>regidor espai public:</t>
  </si>
  <si>
    <t xml:space="preserve">  *  que vist el que disposa l'art. 44,4 de les BEP, les quantitats a percebre mensualment no podran superar la 1/12 part del total anual, excepte el mes de desembre en que es regularitzarà tenint en compte el límit anual i en el mes de cessament, en aquest cas es regularitzarà tenint en compte el límit anual ajustat a la proporció de l’any en la que s’hagi desenvolupat efectivament el càrrec.</t>
  </si>
  <si>
    <t>La Interventora accidental,</t>
  </si>
  <si>
    <t>Marta Ginestà Graell</t>
  </si>
  <si>
    <t xml:space="preserve">  * que vist el que disposa l'art. 44,5 de les BEP, en els mesos en que l’activitat municipal dels Regidors determini que la percepció mensual sigui menor a 1/12 part del total anual, o del total anual ajustat en el cas de cessament, s’afegirà a la quantitat a percebre:
    a) El saldo a favor del Regidor, produït per quantitats acreditades en mesos anteriors, i que no s’hagi pagat per haver-se superat el límit establert anteriorment. La suma de la quantitat mensual acreditada i el saldo no podrà superar la quantitat màxima a percebre, la qual cosa podrà       determinar en alguns casos un nou saldo a favor del Regidor.
    b) Una bestreta que resultarà de restar del màxim a percebre mensualment, l’import acreditat en el mes corrent i l’import del saldo a favor del Regidor de mesos anteriors, sempre que el conjunt de l’operació resulti una quantitat positiva. La quantitat de la bestreta serà la quantitat líquida resultant de deduir les possibles retencions per impostos a cada regidor. No s’atorgaran bestretes en els mesos de novembre i desembre, ni en el mes de cessament, ni en el mes anterior al del cessament si aquest pot determinar-se. Els saldos de les bestretes a favor de l’Ajuntament que   no puguin ser absorbits en el mes de cessament, seran reintegrats pel Regidor en un període màxim de 30 dies.
    c) Els saldos de les bestretes a favor de l’Ajuntament que no puguin ser absorbits en el mes de desembre, es descomptaran en els mesos immediats posteriors fins a la seva total cancel·lació.</t>
  </si>
  <si>
    <t xml:space="preserve">  * que vist el que disposa l'art. 44,6 de les BEP, en els mesos en que l’activitat mensual determini que la percepció mensual sigui superior a 1/12 part del total anual o del total anual ajustat en el cas de cessament, es procedirà de la següent manera:
    a) En els mesos de gener a novembre es generarà un saldo acumulatiu, aplicable en els mesos següents, segons s’ha detallat anteriorment.
    b) En el mes de desembre o de cessament es farà la regularització anual o la regularització ajustada al període efectiu de desenvolupament del càrrec. Els saldos a favor dels Regidors en aquests mesos, després de la regularització, no seran aplicables a períodes posteriors.
    Es justificarà mitjançant document emès pel Secretari de l’Òrgan Col·legiat.
    En qualsevol cas, el límit serà el que resulti de l’increment que s’estableixi definitivament pels funcionaris en la Llei de Pressupostos Generals de l’Estat.</t>
  </si>
  <si>
    <t xml:space="preserve">  * que en aplicació de la sentència del TC de  26709713 , els membres dels grups de l'oposició són convocats a assistir a les reunions de la JGL en relació als temes tractats per delegació del Ple. </t>
  </si>
  <si>
    <t>febrer</t>
  </si>
  <si>
    <t>març</t>
  </si>
  <si>
    <t>abril</t>
  </si>
  <si>
    <t>maig</t>
  </si>
  <si>
    <t>juny</t>
  </si>
  <si>
    <t>juliol</t>
  </si>
  <si>
    <t>agost</t>
  </si>
  <si>
    <t>setembre</t>
  </si>
  <si>
    <t>octubre</t>
  </si>
  <si>
    <t>novembre</t>
  </si>
  <si>
    <t>desembre</t>
  </si>
  <si>
    <r>
      <t xml:space="preserve">Arenys de Munt, </t>
    </r>
    <r>
      <rPr>
        <i/>
        <sz val="10"/>
        <color theme="1"/>
        <rFont val="Calibri"/>
        <family val="2"/>
        <scheme val="minor"/>
      </rPr>
      <t>(document signat electrònicament)</t>
    </r>
  </si>
  <si>
    <t>LÍMIT TRIMESTRE MÀXIM</t>
  </si>
  <si>
    <t>Arenys de Munt, a 7 de maig de 2018</t>
  </si>
  <si>
    <t xml:space="preserve">  *  que vist el que disposa l'art. 48.4 de les BEP, les quantitats a percebre mensualment no podran superar la 1/12 part del total anual.</t>
  </si>
  <si>
    <t xml:space="preserve">  * que vist el que disposa l'art. 48.5 de les BEP, en els mesos en que l’activitat municipal dels regidors determini que la percepció mensual sigui menor a 1/12 part del total anual o del total anual ajustat en el cas de cessament, es percebrà l’import corresponent a l’assistència efectiva del regidor a les sessions dels òrgans col·legiats de la Corporació.</t>
  </si>
  <si>
    <t xml:space="preserve">  * que vist el que disposa l'art. 48.6 de les BEP, en els mesos en que l’activitat mensual dels regidors determini que la percepció mensual sigui superior a 1/12 part del total anual o del total anual ajustat en el cas de cessament, es percebrà el límit màxim mensual detallat a l’apartat 4 del present article.
Respecte la diferència positiva a favor del regidor entre el límit màxim mensual i l’import degudament acreditat en el mes generarà un saldo positiu que es regularitzarà de forma semestral, en els períodes d’agost i desembre, de la següent manera:
a) El saldo positiu acumulat entre els mesos de gener a agost es regularitzarà en el mes d’agost
b) El saldo positiu acumulat entre els mesos de setembre a desembre es regularitzarà en el mes de desembre
c) En cas de cessament es farà la regularització positiva ajustada al període efectiu de desenvolupament del càrrec
d) En el mes de desembre, després de les regularitzacions corresponents, i en cas que existeixi sobrant en l’aplicació pressupostària, es procedirà a repartir proporcionalment entre els regidors que hagin meritat per sobre del topall anual.
</t>
  </si>
  <si>
    <t>Núria Paituvi va començar el 17/05/18, però no ha vingut a cap òrgan municipal</t>
  </si>
  <si>
    <t>Esther Sánchez va finalitzar com a regidora el 19/04/18</t>
  </si>
  <si>
    <t>Núria Paituvi</t>
  </si>
  <si>
    <t>38752234V</t>
  </si>
  <si>
    <t>Arenys de Munt, a 6 de juny de 2018</t>
  </si>
  <si>
    <t>Arenys de Munt, a 6 de juliol de 2018</t>
  </si>
  <si>
    <t>Arenys de Munt, a 8 d'agost de 2018</t>
  </si>
  <si>
    <t>LÍMIT AGOST MÀXIM</t>
  </si>
  <si>
    <t>Arenys de Munt, a 7 de setembre de 2018</t>
  </si>
  <si>
    <t>IMPORT REAL REGULARITZACIÓ</t>
  </si>
  <si>
    <t>DIFERÈNCIA A COBRAR</t>
  </si>
  <si>
    <t>IMPORT COBRAT REGULARITZACIÓ</t>
  </si>
  <si>
    <t>El Secretari accidental,</t>
  </si>
  <si>
    <t>Gemma García Ramos</t>
  </si>
  <si>
    <t>Arenys de Munt, a 14 de setembre de 2018</t>
  </si>
  <si>
    <t>Arenys de Munt, 4 d'octubre de 2018</t>
  </si>
  <si>
    <t>Arenys de Munt, a 8 de novembre de 2018</t>
  </si>
  <si>
    <t>Arenys de Munt, 14 de desembre de 2018</t>
  </si>
  <si>
    <t>Arenys de Munt, a 17 de gener de 2019</t>
  </si>
  <si>
    <t>INFORME DE REGULARITZACIÓ DE LES DIETES DELS REGIDORS DESEMBRE 2019</t>
  </si>
  <si>
    <t>màxim 2019</t>
  </si>
  <si>
    <t xml:space="preserve">  *  que l'import mensual i el màxim a percebre en concepte de dietes dels regidors durant l'any en curs és el que resulta de l'art. 48 de les Bases d'Execució del Pressupost aprovat en el Ple de 20/12/2018, amb entrada en vigor el 25/01/2019.</t>
  </si>
  <si>
    <t>INFORME DE REGULARITZACIÓ DE LES DIETES DELS REGIDORS NOVEMBRE 2019</t>
  </si>
  <si>
    <t>INFORME DE REGULARITZACIÓ DE LES DIETES DELS REGIDORS OCTUBRE 2019</t>
  </si>
  <si>
    <t>INFORME DE REGULARITZACIÓ DE LES DIETES DELS REGIDORS SETEMBRE 2019</t>
  </si>
  <si>
    <t>INFORME DE REGULARITZACIÓ DE LES DIETES DELS REGIDORS AGOST 2019</t>
  </si>
  <si>
    <t>INFORME DE REGULARITZACIÓ DE LES DIETES DELS REGIDORS JULIOL 2019</t>
  </si>
  <si>
    <t>INFORME DE REGULARITZACIÓ DE LES DIETES DELS REGIDORS JUNY 2019</t>
  </si>
  <si>
    <t>INFORME DE REGULARITZACIÓ DE LES DIETES DELS REGIDORS MAIG 2019</t>
  </si>
  <si>
    <t>INFORME DE REGULARITZACIÓ DE LES DIETES DELS REGIDORS ABRIL 2019</t>
  </si>
  <si>
    <t>INFORME DE REGULARITZACIÓ DE LES DIETES DELS REGIDORS MARÇ 2019</t>
  </si>
  <si>
    <t>INFORME DE REGULARITZACIÓ DE LES DIETES DELS REGIDORS FEBRER 2019</t>
  </si>
  <si>
    <t>INFORME DE REGULARITZACIÓ DE LES DIETES DELS REGIDORS GENER 2019</t>
  </si>
  <si>
    <t>Arenys de Munt, a 7 de Febrer de 2019</t>
  </si>
  <si>
    <t>Arenys de Munt, a 7 de març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</si>
</sst>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_-;\-* #,##0.00\ _€_-;_-* &quot;-&quot;??\ _€_-;_-@_-"/>
    <numFmt numFmtId="164" formatCode="_-* #,##0\ _€_-;\-* #,##0\ _€_-;_-* &quot;-&quot;??\ _€_-;_-@_-"/>
  </numFmts>
  <fonts count="26" x14ac:knownFonts="1">
    <font>
      <sz val="11"/>
      <color theme="1"/>
      <name val="Calibri"/>
      <family val="2"/>
      <scheme val="minor"/>
    </font>
    <font>
      <sz val="11"/>
      <color theme="1"/>
      <name val="Calibri"/>
      <family val="2"/>
      <scheme val="minor"/>
    </font>
    <font>
      <b/>
      <sz val="8"/>
      <color indexed="81"/>
      <name val="Tahoma"/>
      <family val="2"/>
    </font>
    <font>
      <sz val="8"/>
      <color indexed="81"/>
      <name val="Tahoma"/>
      <family val="2"/>
    </font>
    <font>
      <b/>
      <sz val="9"/>
      <color indexed="81"/>
      <name val="Tahoma"/>
      <family val="2"/>
    </font>
    <font>
      <sz val="9"/>
      <color indexed="81"/>
      <name val="Tahoma"/>
      <family val="2"/>
    </font>
    <font>
      <sz val="10"/>
      <color theme="1"/>
      <name val="Calibri"/>
      <family val="2"/>
      <scheme val="minor"/>
    </font>
    <font>
      <sz val="10"/>
      <name val="Calibri"/>
      <family val="2"/>
      <scheme val="minor"/>
    </font>
    <font>
      <sz val="11"/>
      <name val="Calibri"/>
      <family val="2"/>
      <scheme val="minor"/>
    </font>
    <font>
      <b/>
      <sz val="14"/>
      <name val="Calibri"/>
      <family val="2"/>
      <scheme val="minor"/>
    </font>
    <font>
      <b/>
      <sz val="10"/>
      <name val="Calibri"/>
      <family val="2"/>
      <scheme val="minor"/>
    </font>
    <font>
      <b/>
      <sz val="10"/>
      <color indexed="30"/>
      <name val="Calibri"/>
      <family val="2"/>
      <scheme val="minor"/>
    </font>
    <font>
      <sz val="10"/>
      <color indexed="22"/>
      <name val="Calibri"/>
      <family val="2"/>
      <scheme val="minor"/>
    </font>
    <font>
      <b/>
      <sz val="9"/>
      <name val="Calibri"/>
      <family val="2"/>
      <scheme val="minor"/>
    </font>
    <font>
      <sz val="9"/>
      <name val="Calibri"/>
      <family val="2"/>
      <scheme val="minor"/>
    </font>
    <font>
      <b/>
      <sz val="9"/>
      <color theme="1"/>
      <name val="Calibri"/>
      <family val="2"/>
      <scheme val="minor"/>
    </font>
    <font>
      <i/>
      <sz val="10"/>
      <name val="Calibri"/>
      <family val="2"/>
      <scheme val="minor"/>
    </font>
    <font>
      <b/>
      <i/>
      <sz val="10"/>
      <name val="Calibri"/>
      <family val="2"/>
      <scheme val="minor"/>
    </font>
    <font>
      <sz val="9"/>
      <color theme="1"/>
      <name val="Calibri"/>
      <family val="2"/>
      <scheme val="minor"/>
    </font>
    <font>
      <sz val="10"/>
      <color rgb="FFFF0000"/>
      <name val="Calibri"/>
      <family val="2"/>
      <scheme val="minor"/>
    </font>
    <font>
      <u/>
      <sz val="10"/>
      <name val="Calibri"/>
      <family val="2"/>
      <scheme val="minor"/>
    </font>
    <font>
      <b/>
      <i/>
      <sz val="9"/>
      <name val="Calibri"/>
      <family val="2"/>
      <scheme val="minor"/>
    </font>
    <font>
      <b/>
      <sz val="8"/>
      <name val="Calibri"/>
      <family val="2"/>
      <scheme val="minor"/>
    </font>
    <font>
      <b/>
      <sz val="11"/>
      <color theme="1"/>
      <name val="Calibri"/>
      <family val="2"/>
      <scheme val="minor"/>
    </font>
    <font>
      <i/>
      <sz val="10"/>
      <color theme="1"/>
      <name val="Calibri"/>
      <family val="2"/>
      <scheme val="minor"/>
    </font>
    <font>
      <sz val="11"/>
      <color rgb="FFFF0000"/>
      <name val="Calibri"/>
      <family val="2"/>
      <scheme val="minor"/>
    </font>
  </fonts>
  <fills count="12">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9"/>
        <bgColor indexed="64"/>
      </patternFill>
    </fill>
    <fill>
      <patternFill patternType="lightUp"/>
    </fill>
    <fill>
      <patternFill patternType="solid">
        <fgColor rgb="FFFFFF00"/>
        <bgColor indexed="64"/>
      </patternFill>
    </fill>
    <fill>
      <patternFill patternType="lightUp">
        <bgColor rgb="FFFFFF00"/>
      </patternFill>
    </fill>
    <fill>
      <patternFill patternType="solid">
        <fgColor rgb="FF92D050"/>
        <bgColor indexed="64"/>
      </patternFill>
    </fill>
    <fill>
      <patternFill patternType="solid">
        <fgColor indexed="65"/>
        <bgColor indexed="64"/>
      </patternFill>
    </fill>
    <fill>
      <patternFill patternType="solid">
        <fgColor theme="7" tint="0.59999389629810485"/>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medium">
        <color indexed="64"/>
      </right>
      <top/>
      <bottom/>
      <diagonal/>
    </border>
    <border>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251">
    <xf numFmtId="0" fontId="0" fillId="0" borderId="0" xfId="0"/>
    <xf numFmtId="0" fontId="6" fillId="0" borderId="0" xfId="0" applyFont="1"/>
    <xf numFmtId="0" fontId="8" fillId="0" borderId="0" xfId="0" applyFont="1" applyAlignment="1">
      <alignment horizontal="left" vertical="center" wrapText="1"/>
    </xf>
    <xf numFmtId="0" fontId="7" fillId="0" borderId="0" xfId="0" applyFont="1"/>
    <xf numFmtId="0" fontId="7" fillId="0" borderId="0" xfId="0" applyFont="1" applyAlignment="1">
      <alignment horizontal="center"/>
    </xf>
    <xf numFmtId="0" fontId="7" fillId="0" borderId="0" xfId="0" applyFont="1" applyFill="1" applyAlignment="1">
      <alignment horizontal="left"/>
    </xf>
    <xf numFmtId="0" fontId="7" fillId="0" borderId="0" xfId="0" applyFont="1" applyAlignment="1">
      <alignment horizontal="left"/>
    </xf>
    <xf numFmtId="0" fontId="0" fillId="0" borderId="0" xfId="0" applyFont="1"/>
    <xf numFmtId="0" fontId="0" fillId="0" borderId="0" xfId="0" applyFont="1" applyAlignment="1">
      <alignment horizontal="center"/>
    </xf>
    <xf numFmtId="0" fontId="0" fillId="0" borderId="0" xfId="0" applyFont="1" applyFill="1" applyAlignment="1">
      <alignment horizontal="center"/>
    </xf>
    <xf numFmtId="0" fontId="10" fillId="0" borderId="1" xfId="0" applyFont="1" applyBorder="1" applyAlignment="1">
      <alignment horizontal="center"/>
    </xf>
    <xf numFmtId="0" fontId="11" fillId="0" borderId="1" xfId="0" applyFont="1" applyBorder="1" applyAlignment="1">
      <alignment horizontal="center"/>
    </xf>
    <xf numFmtId="0" fontId="10" fillId="0" borderId="0" xfId="0" applyFont="1" applyAlignment="1"/>
    <xf numFmtId="0" fontId="12" fillId="0" borderId="0" xfId="0" applyFont="1"/>
    <xf numFmtId="0" fontId="9" fillId="0" borderId="0" xfId="0" applyFont="1" applyAlignment="1"/>
    <xf numFmtId="0" fontId="13" fillId="4" borderId="7" xfId="0" applyFont="1" applyFill="1" applyBorder="1" applyAlignment="1">
      <alignment horizontal="center" wrapText="1"/>
    </xf>
    <xf numFmtId="0" fontId="13" fillId="9" borderId="7" xfId="0" applyFont="1" applyFill="1" applyBorder="1" applyAlignment="1">
      <alignment horizontal="center" wrapText="1"/>
    </xf>
    <xf numFmtId="0" fontId="13" fillId="0" borderId="0" xfId="0" applyFont="1" applyFill="1" applyBorder="1" applyAlignment="1">
      <alignment horizontal="center" wrapText="1"/>
    </xf>
    <xf numFmtId="0" fontId="10" fillId="0" borderId="8" xfId="0" applyFont="1" applyBorder="1"/>
    <xf numFmtId="0" fontId="10" fillId="0" borderId="9" xfId="0" applyFont="1" applyBorder="1" applyAlignment="1">
      <alignment horizontal="right"/>
    </xf>
    <xf numFmtId="0" fontId="13" fillId="3" borderId="11" xfId="0" applyFont="1" applyFill="1" applyBorder="1" applyAlignment="1">
      <alignment horizontal="center" wrapText="1"/>
    </xf>
    <xf numFmtId="0" fontId="13" fillId="3" borderId="12" xfId="0" applyFont="1" applyFill="1" applyBorder="1" applyAlignment="1">
      <alignment horizontal="center" wrapText="1"/>
    </xf>
    <xf numFmtId="0" fontId="13" fillId="3" borderId="13" xfId="0" applyFont="1" applyFill="1" applyBorder="1" applyAlignment="1">
      <alignment horizontal="center" wrapText="1"/>
    </xf>
    <xf numFmtId="0" fontId="13" fillId="4" borderId="14" xfId="0" applyFont="1" applyFill="1" applyBorder="1" applyAlignment="1">
      <alignment horizontal="center" wrapText="1"/>
    </xf>
    <xf numFmtId="0" fontId="13" fillId="9" borderId="14" xfId="0" applyFont="1" applyFill="1" applyBorder="1" applyAlignment="1">
      <alignment horizontal="center" wrapText="1"/>
    </xf>
    <xf numFmtId="0" fontId="10" fillId="0" borderId="16" xfId="0" applyFont="1" applyBorder="1"/>
    <xf numFmtId="0" fontId="10" fillId="0" borderId="17" xfId="0" applyFont="1" applyBorder="1" applyAlignment="1">
      <alignment horizontal="right"/>
    </xf>
    <xf numFmtId="0" fontId="13" fillId="5" borderId="18" xfId="0" applyFont="1" applyFill="1" applyBorder="1" applyAlignment="1">
      <alignment horizontal="left"/>
    </xf>
    <xf numFmtId="49" fontId="0" fillId="5" borderId="19" xfId="0" applyNumberFormat="1" applyFont="1" applyFill="1" applyBorder="1" applyAlignment="1">
      <alignment horizontal="left"/>
    </xf>
    <xf numFmtId="164" fontId="14" fillId="5" borderId="19" xfId="1" applyNumberFormat="1" applyFont="1" applyFill="1" applyBorder="1" applyAlignment="1">
      <alignment horizontal="left"/>
    </xf>
    <xf numFmtId="164" fontId="14" fillId="5" borderId="3" xfId="1" applyNumberFormat="1" applyFont="1" applyFill="1" applyBorder="1" applyAlignment="1">
      <alignment horizontal="left"/>
    </xf>
    <xf numFmtId="164" fontId="14" fillId="0" borderId="0" xfId="1" applyNumberFormat="1" applyFont="1" applyFill="1" applyBorder="1" applyAlignment="1">
      <alignment horizontal="left"/>
    </xf>
    <xf numFmtId="0" fontId="10" fillId="0" borderId="8" xfId="0" applyFont="1" applyFill="1" applyBorder="1" applyAlignment="1">
      <alignment horizontal="left"/>
    </xf>
    <xf numFmtId="0" fontId="10" fillId="0" borderId="9" xfId="0" applyFont="1" applyFill="1" applyBorder="1"/>
    <xf numFmtId="0" fontId="14" fillId="0" borderId="20" xfId="0" applyFont="1" applyFill="1" applyBorder="1"/>
    <xf numFmtId="49" fontId="14" fillId="0" borderId="21" xfId="0" applyNumberFormat="1" applyFont="1" applyFill="1" applyBorder="1"/>
    <xf numFmtId="164" fontId="15" fillId="0" borderId="20" xfId="1" applyNumberFormat="1" applyFont="1" applyFill="1" applyBorder="1" applyAlignment="1">
      <alignment horizontal="center"/>
    </xf>
    <xf numFmtId="164" fontId="15" fillId="0" borderId="22" xfId="1" applyNumberFormat="1" applyFont="1" applyFill="1" applyBorder="1" applyAlignment="1">
      <alignment horizontal="center"/>
    </xf>
    <xf numFmtId="164" fontId="15" fillId="0" borderId="23" xfId="1" applyNumberFormat="1" applyFont="1" applyFill="1" applyBorder="1" applyAlignment="1">
      <alignment horizontal="center"/>
    </xf>
    <xf numFmtId="164" fontId="15" fillId="0" borderId="6" xfId="1" applyNumberFormat="1" applyFont="1" applyFill="1" applyBorder="1" applyAlignment="1">
      <alignment horizontal="center"/>
    </xf>
    <xf numFmtId="43" fontId="10" fillId="0" borderId="24" xfId="0" applyNumberFormat="1" applyFont="1" applyBorder="1" applyAlignment="1">
      <alignment horizontal="center"/>
    </xf>
    <xf numFmtId="43" fontId="10" fillId="0" borderId="4" xfId="0" applyNumberFormat="1" applyFont="1" applyBorder="1" applyAlignment="1">
      <alignment horizontal="center"/>
    </xf>
    <xf numFmtId="43" fontId="10" fillId="0" borderId="53" xfId="0" applyNumberFormat="1" applyFont="1" applyBorder="1" applyAlignment="1">
      <alignment horizontal="center"/>
    </xf>
    <xf numFmtId="43" fontId="10" fillId="0" borderId="6" xfId="0" applyNumberFormat="1" applyFont="1" applyBorder="1" applyAlignment="1">
      <alignment horizontal="center"/>
    </xf>
    <xf numFmtId="43" fontId="10" fillId="0" borderId="0" xfId="0" applyNumberFormat="1" applyFont="1" applyFill="1" applyBorder="1" applyAlignment="1">
      <alignment horizontal="center"/>
    </xf>
    <xf numFmtId="0" fontId="16" fillId="0" borderId="25" xfId="0" applyFont="1" applyFill="1" applyBorder="1" applyAlignment="1">
      <alignment horizontal="right"/>
    </xf>
    <xf numFmtId="0" fontId="17" fillId="0" borderId="26" xfId="0" applyFont="1" applyFill="1" applyBorder="1" applyAlignment="1">
      <alignment horizontal="right"/>
    </xf>
    <xf numFmtId="164" fontId="15" fillId="0" borderId="19" xfId="1" applyNumberFormat="1" applyFont="1" applyFill="1" applyBorder="1" applyAlignment="1">
      <alignment horizontal="left"/>
    </xf>
    <xf numFmtId="164" fontId="18" fillId="0" borderId="19" xfId="1" applyNumberFormat="1" applyFont="1" applyFill="1" applyBorder="1" applyAlignment="1">
      <alignment horizontal="left"/>
    </xf>
    <xf numFmtId="164" fontId="13" fillId="5" borderId="19" xfId="1" applyNumberFormat="1" applyFont="1" applyFill="1" applyBorder="1" applyAlignment="1">
      <alignment horizontal="left"/>
    </xf>
    <xf numFmtId="43" fontId="10" fillId="0" borderId="12" xfId="0" applyNumberFormat="1" applyFont="1" applyBorder="1" applyAlignment="1">
      <alignment horizontal="center"/>
    </xf>
    <xf numFmtId="164" fontId="13" fillId="0" borderId="0" xfId="1" applyNumberFormat="1" applyFont="1" applyFill="1" applyBorder="1" applyAlignment="1">
      <alignment horizontal="left"/>
    </xf>
    <xf numFmtId="0" fontId="14" fillId="0" borderId="27" xfId="0" applyFont="1" applyFill="1" applyBorder="1"/>
    <xf numFmtId="49" fontId="14" fillId="0" borderId="28" xfId="0" applyNumberFormat="1" applyFont="1" applyFill="1" applyBorder="1"/>
    <xf numFmtId="164" fontId="15" fillId="0" borderId="27" xfId="1" applyNumberFormat="1" applyFont="1" applyFill="1" applyBorder="1" applyAlignment="1">
      <alignment horizontal="center"/>
    </xf>
    <xf numFmtId="164" fontId="15" fillId="0" borderId="29" xfId="1" applyNumberFormat="1" applyFont="1" applyFill="1" applyBorder="1" applyAlignment="1">
      <alignment horizontal="center"/>
    </xf>
    <xf numFmtId="164" fontId="15" fillId="0" borderId="17" xfId="1" applyNumberFormat="1" applyFont="1" applyFill="1" applyBorder="1" applyAlignment="1">
      <alignment horizontal="center"/>
    </xf>
    <xf numFmtId="164" fontId="15" fillId="0" borderId="30" xfId="1" applyNumberFormat="1" applyFont="1" applyFill="1" applyBorder="1" applyAlignment="1">
      <alignment horizontal="center"/>
    </xf>
    <xf numFmtId="43" fontId="10" fillId="0" borderId="31" xfId="0" applyNumberFormat="1" applyFont="1" applyBorder="1" applyAlignment="1">
      <alignment horizontal="center"/>
    </xf>
    <xf numFmtId="43" fontId="10" fillId="0" borderId="50" xfId="0" applyNumberFormat="1" applyFont="1" applyBorder="1" applyAlignment="1">
      <alignment horizontal="center"/>
    </xf>
    <xf numFmtId="43" fontId="10" fillId="0" borderId="35" xfId="0" applyNumberFormat="1" applyFont="1" applyBorder="1" applyAlignment="1">
      <alignment horizontal="center"/>
    </xf>
    <xf numFmtId="0" fontId="10" fillId="0" borderId="25" xfId="0" applyFont="1" applyFill="1" applyBorder="1" applyAlignment="1">
      <alignment horizontal="left"/>
    </xf>
    <xf numFmtId="0" fontId="10" fillId="0" borderId="26" xfId="0" applyFont="1" applyFill="1" applyBorder="1"/>
    <xf numFmtId="164" fontId="15" fillId="6" borderId="27" xfId="1" applyNumberFormat="1" applyFont="1" applyFill="1" applyBorder="1" applyAlignment="1">
      <alignment horizontal="center"/>
    </xf>
    <xf numFmtId="164" fontId="15" fillId="6" borderId="29" xfId="1" applyNumberFormat="1" applyFont="1" applyFill="1" applyBorder="1" applyAlignment="1">
      <alignment horizontal="center"/>
    </xf>
    <xf numFmtId="164" fontId="15" fillId="6" borderId="17" xfId="1" applyNumberFormat="1" applyFont="1" applyFill="1" applyBorder="1" applyAlignment="1">
      <alignment horizontal="center"/>
    </xf>
    <xf numFmtId="164" fontId="15" fillId="6" borderId="30" xfId="1" applyNumberFormat="1" applyFont="1" applyFill="1" applyBorder="1" applyAlignment="1">
      <alignment horizontal="center"/>
    </xf>
    <xf numFmtId="43" fontId="10" fillId="6" borderId="31" xfId="0" applyNumberFormat="1" applyFont="1" applyFill="1" applyBorder="1" applyAlignment="1">
      <alignment horizontal="center"/>
    </xf>
    <xf numFmtId="43" fontId="10" fillId="6" borderId="50" xfId="0" applyNumberFormat="1" applyFont="1" applyFill="1" applyBorder="1" applyAlignment="1">
      <alignment horizontal="center"/>
    </xf>
    <xf numFmtId="0" fontId="7" fillId="0" borderId="26" xfId="0" applyFont="1" applyBorder="1"/>
    <xf numFmtId="0" fontId="14" fillId="0" borderId="32" xfId="0" applyFont="1" applyFill="1" applyBorder="1"/>
    <xf numFmtId="49" fontId="14" fillId="0" borderId="33" xfId="0" applyNumberFormat="1" applyFont="1" applyFill="1" applyBorder="1"/>
    <xf numFmtId="164" fontId="15" fillId="0" borderId="32" xfId="1" applyNumberFormat="1" applyFont="1" applyFill="1" applyBorder="1" applyAlignment="1">
      <alignment horizontal="center"/>
    </xf>
    <xf numFmtId="164" fontId="15" fillId="0" borderId="1" xfId="1" applyNumberFormat="1" applyFont="1" applyFill="1" applyBorder="1" applyAlignment="1">
      <alignment horizontal="center"/>
    </xf>
    <xf numFmtId="164" fontId="15" fillId="0" borderId="34" xfId="1" applyNumberFormat="1" applyFont="1" applyFill="1" applyBorder="1" applyAlignment="1">
      <alignment horizontal="center"/>
    </xf>
    <xf numFmtId="164" fontId="15" fillId="0" borderId="35" xfId="1" applyNumberFormat="1" applyFont="1" applyFill="1" applyBorder="1" applyAlignment="1">
      <alignment horizontal="center"/>
    </xf>
    <xf numFmtId="43" fontId="10" fillId="0" borderId="39" xfId="0" applyNumberFormat="1" applyFont="1" applyBorder="1" applyAlignment="1">
      <alignment horizontal="center"/>
    </xf>
    <xf numFmtId="0" fontId="10" fillId="0" borderId="26" xfId="0" applyFont="1" applyFill="1" applyBorder="1" applyAlignment="1">
      <alignment horizontal="right"/>
    </xf>
    <xf numFmtId="0" fontId="13" fillId="5" borderId="2" xfId="0" applyFont="1" applyFill="1" applyBorder="1" applyAlignment="1">
      <alignment horizontal="left"/>
    </xf>
    <xf numFmtId="49" fontId="0" fillId="5" borderId="3" xfId="0" applyNumberFormat="1" applyFont="1" applyFill="1" applyBorder="1" applyAlignment="1">
      <alignment horizontal="left"/>
    </xf>
    <xf numFmtId="164" fontId="15" fillId="0" borderId="3" xfId="1" applyNumberFormat="1" applyFont="1" applyFill="1" applyBorder="1" applyAlignment="1">
      <alignment horizontal="left"/>
    </xf>
    <xf numFmtId="164" fontId="13" fillId="5" borderId="3" xfId="1" applyNumberFormat="1" applyFont="1" applyFill="1" applyBorder="1" applyAlignment="1">
      <alignment horizontal="left"/>
    </xf>
    <xf numFmtId="0" fontId="0" fillId="0" borderId="25" xfId="0" applyFont="1" applyBorder="1"/>
    <xf numFmtId="0" fontId="0" fillId="0" borderId="26" xfId="0" applyFont="1" applyBorder="1"/>
    <xf numFmtId="0" fontId="10" fillId="0" borderId="25" xfId="0" applyFont="1" applyFill="1" applyBorder="1"/>
    <xf numFmtId="0" fontId="10" fillId="0" borderId="26" xfId="0" applyFont="1" applyBorder="1"/>
    <xf numFmtId="164" fontId="15" fillId="0" borderId="36" xfId="1" applyNumberFormat="1" applyFont="1" applyFill="1" applyBorder="1" applyAlignment="1">
      <alignment horizontal="center"/>
    </xf>
    <xf numFmtId="164" fontId="15" fillId="0" borderId="37" xfId="1" applyNumberFormat="1" applyFont="1" applyFill="1" applyBorder="1" applyAlignment="1">
      <alignment horizontal="center"/>
    </xf>
    <xf numFmtId="164" fontId="15" fillId="0" borderId="9" xfId="1" applyNumberFormat="1" applyFont="1" applyFill="1" applyBorder="1" applyAlignment="1">
      <alignment horizontal="center"/>
    </xf>
    <xf numFmtId="164" fontId="15" fillId="0" borderId="38" xfId="1" applyNumberFormat="1" applyFont="1" applyFill="1" applyBorder="1" applyAlignment="1">
      <alignment horizontal="center"/>
    </xf>
    <xf numFmtId="43" fontId="10" fillId="0" borderId="51" xfId="0" applyNumberFormat="1" applyFont="1" applyBorder="1" applyAlignment="1">
      <alignment horizontal="center"/>
    </xf>
    <xf numFmtId="0" fontId="14" fillId="0" borderId="40" xfId="0" applyFont="1" applyFill="1" applyBorder="1"/>
    <xf numFmtId="49" fontId="14" fillId="0" borderId="41" xfId="0" applyNumberFormat="1" applyFont="1" applyFill="1" applyBorder="1"/>
    <xf numFmtId="164" fontId="15" fillId="0" borderId="40" xfId="1" applyNumberFormat="1" applyFont="1" applyFill="1" applyBorder="1" applyAlignment="1">
      <alignment horizontal="center"/>
    </xf>
    <xf numFmtId="164" fontId="15" fillId="0" borderId="42" xfId="1" applyNumberFormat="1" applyFont="1" applyFill="1" applyBorder="1" applyAlignment="1">
      <alignment horizontal="center"/>
    </xf>
    <xf numFmtId="164" fontId="15" fillId="0" borderId="43" xfId="1" applyNumberFormat="1" applyFont="1" applyFill="1" applyBorder="1" applyAlignment="1">
      <alignment horizontal="center"/>
    </xf>
    <xf numFmtId="164" fontId="15" fillId="0" borderId="44" xfId="1" applyNumberFormat="1" applyFont="1" applyFill="1" applyBorder="1" applyAlignment="1">
      <alignment horizontal="center"/>
    </xf>
    <xf numFmtId="43" fontId="10" fillId="0" borderId="52" xfId="0" applyNumberFormat="1" applyFont="1" applyBorder="1" applyAlignment="1">
      <alignment horizontal="center"/>
    </xf>
    <xf numFmtId="43" fontId="10" fillId="0" borderId="44" xfId="0" applyNumberFormat="1" applyFont="1" applyBorder="1" applyAlignment="1">
      <alignment horizontal="center"/>
    </xf>
    <xf numFmtId="0" fontId="19" fillId="0" borderId="26" xfId="0" applyFont="1" applyBorder="1"/>
    <xf numFmtId="0" fontId="10" fillId="0" borderId="0" xfId="0" applyFont="1" applyFill="1" applyBorder="1"/>
    <xf numFmtId="0" fontId="10" fillId="0" borderId="16" xfId="0" applyFont="1" applyFill="1" applyBorder="1"/>
    <xf numFmtId="0" fontId="10" fillId="0" borderId="17" xfId="0" applyFont="1" applyFill="1" applyBorder="1"/>
    <xf numFmtId="0" fontId="10" fillId="0" borderId="20" xfId="0" applyFont="1" applyFill="1" applyBorder="1"/>
    <xf numFmtId="0" fontId="0" fillId="0" borderId="45" xfId="0" applyFont="1" applyFill="1" applyBorder="1"/>
    <xf numFmtId="43" fontId="0" fillId="7" borderId="20" xfId="0" applyNumberFormat="1" applyFont="1" applyFill="1" applyBorder="1" applyAlignment="1">
      <alignment horizontal="center"/>
    </xf>
    <xf numFmtId="43" fontId="0" fillId="7" borderId="22" xfId="0" applyNumberFormat="1" applyFont="1" applyFill="1" applyBorder="1" applyAlignment="1">
      <alignment horizontal="center"/>
    </xf>
    <xf numFmtId="43" fontId="0" fillId="7" borderId="21" xfId="0" applyNumberFormat="1" applyFont="1" applyFill="1" applyBorder="1" applyAlignment="1">
      <alignment horizontal="center"/>
    </xf>
    <xf numFmtId="0" fontId="10" fillId="0" borderId="32" xfId="0" applyFont="1" applyBorder="1"/>
    <xf numFmtId="49" fontId="14" fillId="0" borderId="46" xfId="0" applyNumberFormat="1" applyFont="1" applyBorder="1" applyAlignment="1">
      <alignment horizontal="center"/>
    </xf>
    <xf numFmtId="43" fontId="0" fillId="7" borderId="32" xfId="0" applyNumberFormat="1" applyFont="1" applyFill="1" applyBorder="1" applyAlignment="1">
      <alignment horizontal="center"/>
    </xf>
    <xf numFmtId="43" fontId="0" fillId="7" borderId="1" xfId="0" applyNumberFormat="1" applyFont="1" applyFill="1" applyBorder="1" applyAlignment="1">
      <alignment horizontal="center"/>
    </xf>
    <xf numFmtId="43" fontId="0" fillId="7" borderId="33" xfId="0" applyNumberFormat="1" applyFont="1" applyFill="1" applyBorder="1" applyAlignment="1">
      <alignment horizontal="center"/>
    </xf>
    <xf numFmtId="0" fontId="10" fillId="0" borderId="40" xfId="0" applyFont="1" applyBorder="1"/>
    <xf numFmtId="49" fontId="14" fillId="0" borderId="47" xfId="0" applyNumberFormat="1" applyFont="1" applyBorder="1" applyAlignment="1">
      <alignment horizontal="center"/>
    </xf>
    <xf numFmtId="43" fontId="0" fillId="7" borderId="40" xfId="0" applyNumberFormat="1" applyFont="1" applyFill="1" applyBorder="1" applyAlignment="1">
      <alignment horizontal="center"/>
    </xf>
    <xf numFmtId="43" fontId="0" fillId="8" borderId="42" xfId="0" applyNumberFormat="1" applyFont="1" applyFill="1" applyBorder="1" applyAlignment="1">
      <alignment horizontal="center"/>
    </xf>
    <xf numFmtId="43" fontId="0" fillId="7" borderId="42" xfId="0" applyNumberFormat="1" applyFont="1" applyFill="1" applyBorder="1" applyAlignment="1">
      <alignment horizontal="center"/>
    </xf>
    <xf numFmtId="43" fontId="0" fillId="7" borderId="41" xfId="0" applyNumberFormat="1" applyFont="1" applyFill="1" applyBorder="1" applyAlignment="1">
      <alignment horizontal="center"/>
    </xf>
    <xf numFmtId="0" fontId="10" fillId="0" borderId="0" xfId="0" applyFont="1" applyBorder="1"/>
    <xf numFmtId="49" fontId="14" fillId="0" borderId="0" xfId="0" applyNumberFormat="1" applyFont="1" applyBorder="1" applyAlignment="1">
      <alignment horizontal="center"/>
    </xf>
    <xf numFmtId="43" fontId="16" fillId="0" borderId="0" xfId="0" applyNumberFormat="1" applyFont="1" applyBorder="1" applyAlignment="1">
      <alignment horizontal="left"/>
    </xf>
    <xf numFmtId="43" fontId="0" fillId="0" borderId="0" xfId="0" applyNumberFormat="1" applyFont="1" applyBorder="1" applyAlignment="1">
      <alignment horizontal="center"/>
    </xf>
    <xf numFmtId="0" fontId="8" fillId="0" borderId="0" xfId="0" applyFont="1" applyAlignment="1">
      <alignment wrapText="1"/>
    </xf>
    <xf numFmtId="0" fontId="8" fillId="0" borderId="0" xfId="0" applyFont="1" applyAlignment="1">
      <alignment horizontal="left" wrapText="1"/>
    </xf>
    <xf numFmtId="0" fontId="8" fillId="0" borderId="0" xfId="0" applyFont="1"/>
    <xf numFmtId="0" fontId="8" fillId="0" borderId="8" xfId="0" applyFont="1" applyBorder="1" applyAlignment="1">
      <alignment horizontal="center"/>
    </xf>
    <xf numFmtId="0" fontId="14" fillId="0" borderId="49" xfId="0" applyFont="1" applyBorder="1"/>
    <xf numFmtId="0" fontId="20" fillId="0" borderId="8" xfId="0" applyFont="1" applyBorder="1" applyAlignment="1">
      <alignment horizontal="center"/>
    </xf>
    <xf numFmtId="0" fontId="20" fillId="0" borderId="9" xfId="0" applyFont="1" applyBorder="1" applyAlignment="1">
      <alignment horizontal="center"/>
    </xf>
    <xf numFmtId="0" fontId="7" fillId="0" borderId="0" xfId="0" applyFont="1" applyAlignment="1">
      <alignment horizontal="right" vertical="center"/>
    </xf>
    <xf numFmtId="0" fontId="8" fillId="0" borderId="0" xfId="0" applyFont="1" applyAlignment="1">
      <alignment horizontal="left"/>
    </xf>
    <xf numFmtId="0" fontId="8" fillId="0" borderId="25" xfId="0" applyFont="1" applyBorder="1" applyAlignment="1">
      <alignment horizontal="center"/>
    </xf>
    <xf numFmtId="0" fontId="21" fillId="0" borderId="0" xfId="0" applyFont="1" applyBorder="1" applyAlignment="1">
      <alignment horizontal="right"/>
    </xf>
    <xf numFmtId="43" fontId="22" fillId="0" borderId="25" xfId="1" applyFont="1" applyBorder="1"/>
    <xf numFmtId="43" fontId="14" fillId="0" borderId="26" xfId="1" applyFont="1" applyBorder="1"/>
    <xf numFmtId="0" fontId="8" fillId="0" borderId="16" xfId="0" applyFont="1" applyBorder="1" applyAlignment="1">
      <alignment horizontal="center"/>
    </xf>
    <xf numFmtId="0" fontId="21" fillId="0" borderId="48" xfId="0" applyFont="1" applyBorder="1" applyAlignment="1">
      <alignment horizontal="right"/>
    </xf>
    <xf numFmtId="43" fontId="22" fillId="0" borderId="16" xfId="1" applyFont="1" applyBorder="1"/>
    <xf numFmtId="43" fontId="14" fillId="0" borderId="17" xfId="1" applyFont="1" applyBorder="1"/>
    <xf numFmtId="0" fontId="8" fillId="0" borderId="0" xfId="0" applyFont="1" applyAlignment="1">
      <alignment horizontal="center"/>
    </xf>
    <xf numFmtId="0" fontId="0" fillId="0" borderId="0" xfId="0" applyFont="1" applyFill="1" applyBorder="1" applyAlignment="1"/>
    <xf numFmtId="0" fontId="0" fillId="0" borderId="0" xfId="0" applyFont="1" applyFill="1"/>
    <xf numFmtId="43" fontId="10" fillId="0" borderId="25" xfId="0" applyNumberFormat="1" applyFont="1" applyBorder="1" applyAlignment="1">
      <alignment horizontal="center"/>
    </xf>
    <xf numFmtId="43" fontId="10" fillId="0" borderId="19" xfId="0" applyNumberFormat="1" applyFont="1" applyBorder="1" applyAlignment="1">
      <alignment horizontal="center"/>
    </xf>
    <xf numFmtId="164" fontId="15" fillId="0" borderId="19" xfId="1" applyNumberFormat="1" applyFont="1" applyFill="1" applyBorder="1" applyAlignment="1">
      <alignment horizontal="center"/>
    </xf>
    <xf numFmtId="164" fontId="15" fillId="0" borderId="11" xfId="1" applyNumberFormat="1" applyFont="1" applyFill="1" applyBorder="1" applyAlignment="1">
      <alignment horizontal="center"/>
    </xf>
    <xf numFmtId="164" fontId="15" fillId="0" borderId="12" xfId="1" applyNumberFormat="1" applyFont="1" applyFill="1" applyBorder="1" applyAlignment="1">
      <alignment horizontal="center"/>
    </xf>
    <xf numFmtId="164" fontId="15" fillId="0" borderId="26" xfId="1" applyNumberFormat="1" applyFont="1" applyFill="1" applyBorder="1" applyAlignment="1">
      <alignment horizontal="center"/>
    </xf>
    <xf numFmtId="164" fontId="15" fillId="0" borderId="59" xfId="1" applyNumberFormat="1" applyFont="1" applyFill="1" applyBorder="1" applyAlignment="1">
      <alignment horizontal="center"/>
    </xf>
    <xf numFmtId="43" fontId="10" fillId="0" borderId="7" xfId="0" applyNumberFormat="1" applyFont="1" applyBorder="1" applyAlignment="1">
      <alignment horizontal="center"/>
    </xf>
    <xf numFmtId="43" fontId="10" fillId="0" borderId="60" xfId="0" applyNumberFormat="1" applyFont="1" applyBorder="1" applyAlignment="1">
      <alignment horizontal="center"/>
    </xf>
    <xf numFmtId="43" fontId="10" fillId="0" borderId="10" xfId="0" applyNumberFormat="1" applyFont="1" applyBorder="1" applyAlignment="1">
      <alignment horizontal="center"/>
    </xf>
    <xf numFmtId="164" fontId="15" fillId="0" borderId="32" xfId="1" applyNumberFormat="1" applyFont="1" applyFill="1" applyBorder="1" applyAlignment="1">
      <alignment horizontal="left"/>
    </xf>
    <xf numFmtId="164" fontId="15" fillId="0" borderId="1" xfId="1" applyNumberFormat="1" applyFont="1" applyFill="1" applyBorder="1" applyAlignment="1">
      <alignment horizontal="left"/>
    </xf>
    <xf numFmtId="164" fontId="15" fillId="0" borderId="61" xfId="1" applyNumberFormat="1" applyFont="1" applyFill="1" applyBorder="1" applyAlignment="1">
      <alignment horizontal="left"/>
    </xf>
    <xf numFmtId="43" fontId="10" fillId="0" borderId="57" xfId="0" applyNumberFormat="1" applyFont="1" applyBorder="1" applyAlignment="1">
      <alignment horizontal="center"/>
    </xf>
    <xf numFmtId="43" fontId="10" fillId="0" borderId="58" xfId="0" applyNumberFormat="1" applyFont="1" applyBorder="1" applyAlignment="1">
      <alignment horizontal="center"/>
    </xf>
    <xf numFmtId="43" fontId="0" fillId="0" borderId="0" xfId="0" applyNumberFormat="1" applyFont="1" applyAlignment="1">
      <alignment horizontal="center"/>
    </xf>
    <xf numFmtId="0" fontId="8" fillId="0" borderId="0" xfId="0" applyFont="1" applyFill="1" applyAlignment="1">
      <alignment horizontal="left"/>
    </xf>
    <xf numFmtId="164" fontId="15" fillId="0" borderId="3" xfId="1" applyNumberFormat="1" applyFont="1" applyFill="1" applyBorder="1" applyAlignment="1">
      <alignment horizontal="center"/>
    </xf>
    <xf numFmtId="43" fontId="10" fillId="0" borderId="3" xfId="0" applyNumberFormat="1" applyFont="1" applyBorder="1" applyAlignment="1">
      <alignment horizontal="center"/>
    </xf>
    <xf numFmtId="164" fontId="15" fillId="0" borderId="21" xfId="1" applyNumberFormat="1" applyFont="1" applyFill="1" applyBorder="1" applyAlignment="1">
      <alignment horizontal="center"/>
    </xf>
    <xf numFmtId="164" fontId="15" fillId="0" borderId="33" xfId="1" applyNumberFormat="1" applyFont="1" applyFill="1" applyBorder="1" applyAlignment="1">
      <alignment horizontal="left"/>
    </xf>
    <xf numFmtId="164" fontId="13" fillId="5" borderId="31" xfId="1" applyNumberFormat="1" applyFont="1" applyFill="1" applyBorder="1" applyAlignment="1">
      <alignment horizontal="left"/>
    </xf>
    <xf numFmtId="164" fontId="15" fillId="0" borderId="33" xfId="1" applyNumberFormat="1" applyFont="1" applyFill="1" applyBorder="1" applyAlignment="1">
      <alignment horizontal="center"/>
    </xf>
    <xf numFmtId="164" fontId="15" fillId="0" borderId="41" xfId="1" applyNumberFormat="1" applyFont="1" applyFill="1" applyBorder="1" applyAlignment="1">
      <alignment horizontal="center"/>
    </xf>
    <xf numFmtId="164" fontId="15" fillId="6" borderId="32" xfId="1" applyNumberFormat="1" applyFont="1" applyFill="1" applyBorder="1" applyAlignment="1">
      <alignment horizontal="center"/>
    </xf>
    <xf numFmtId="164" fontId="15" fillId="6" borderId="1" xfId="1" applyNumberFormat="1" applyFont="1" applyFill="1" applyBorder="1" applyAlignment="1">
      <alignment horizontal="center"/>
    </xf>
    <xf numFmtId="164" fontId="15" fillId="6" borderId="33" xfId="1" applyNumberFormat="1" applyFont="1" applyFill="1" applyBorder="1" applyAlignment="1">
      <alignment horizontal="center"/>
    </xf>
    <xf numFmtId="164" fontId="15" fillId="6" borderId="40" xfId="1" applyNumberFormat="1" applyFont="1" applyFill="1" applyBorder="1" applyAlignment="1">
      <alignment horizontal="center"/>
    </xf>
    <xf numFmtId="164" fontId="15" fillId="6" borderId="42" xfId="1" applyNumberFormat="1" applyFont="1" applyFill="1" applyBorder="1" applyAlignment="1">
      <alignment horizontal="center"/>
    </xf>
    <xf numFmtId="164" fontId="15" fillId="6" borderId="41" xfId="1" applyNumberFormat="1" applyFont="1" applyFill="1" applyBorder="1" applyAlignment="1">
      <alignment horizontal="center"/>
    </xf>
    <xf numFmtId="164" fontId="15" fillId="6" borderId="39" xfId="1" applyNumberFormat="1" applyFont="1" applyFill="1" applyBorder="1" applyAlignment="1">
      <alignment horizontal="center"/>
    </xf>
    <xf numFmtId="164" fontId="15" fillId="0" borderId="18" xfId="1" applyNumberFormat="1" applyFont="1" applyFill="1" applyBorder="1" applyAlignment="1">
      <alignment horizontal="center"/>
    </xf>
    <xf numFmtId="164" fontId="15" fillId="0" borderId="0" xfId="1" applyNumberFormat="1" applyFont="1" applyFill="1" applyBorder="1" applyAlignment="1">
      <alignment horizontal="center"/>
    </xf>
    <xf numFmtId="43" fontId="10" fillId="0" borderId="5" xfId="0" applyNumberFormat="1" applyFont="1" applyBorder="1" applyAlignment="1">
      <alignment horizontal="center"/>
    </xf>
    <xf numFmtId="164" fontId="15" fillId="6" borderId="31" xfId="1" applyNumberFormat="1" applyFont="1" applyFill="1" applyBorder="1" applyAlignment="1">
      <alignment horizontal="center"/>
    </xf>
    <xf numFmtId="0" fontId="0" fillId="0" borderId="0" xfId="0" applyFont="1" applyBorder="1" applyAlignment="1">
      <alignment horizontal="center" wrapText="1"/>
    </xf>
    <xf numFmtId="0" fontId="13" fillId="7" borderId="54" xfId="0" applyFont="1" applyFill="1" applyBorder="1" applyAlignment="1">
      <alignment horizontal="center" wrapText="1"/>
    </xf>
    <xf numFmtId="0" fontId="13" fillId="7" borderId="55" xfId="0" applyFont="1" applyFill="1" applyBorder="1" applyAlignment="1">
      <alignment horizontal="center" wrapText="1"/>
    </xf>
    <xf numFmtId="0" fontId="13" fillId="9" borderId="15" xfId="0" applyFont="1" applyFill="1" applyBorder="1" applyAlignment="1">
      <alignment horizontal="center" wrapText="1"/>
    </xf>
    <xf numFmtId="43" fontId="10" fillId="0" borderId="53" xfId="0" applyNumberFormat="1" applyFont="1" applyFill="1" applyBorder="1" applyAlignment="1">
      <alignment horizontal="center"/>
    </xf>
    <xf numFmtId="43" fontId="10" fillId="0" borderId="24" xfId="0" applyNumberFormat="1" applyFont="1" applyFill="1" applyBorder="1" applyAlignment="1">
      <alignment horizontal="center"/>
    </xf>
    <xf numFmtId="43" fontId="10" fillId="0" borderId="31" xfId="0" applyNumberFormat="1" applyFont="1" applyFill="1" applyBorder="1" applyAlignment="1">
      <alignment horizontal="center"/>
    </xf>
    <xf numFmtId="164" fontId="15" fillId="10" borderId="10" xfId="1" applyNumberFormat="1" applyFont="1" applyFill="1" applyBorder="1" applyAlignment="1">
      <alignment horizontal="center"/>
    </xf>
    <xf numFmtId="43" fontId="10" fillId="0" borderId="39" xfId="0" applyNumberFormat="1" applyFont="1" applyFill="1" applyBorder="1" applyAlignment="1">
      <alignment horizontal="center"/>
    </xf>
    <xf numFmtId="4" fontId="0" fillId="0" borderId="0" xfId="0" applyNumberFormat="1" applyFont="1" applyAlignment="1">
      <alignment horizontal="center"/>
    </xf>
    <xf numFmtId="43" fontId="0" fillId="0" borderId="0" xfId="0" applyNumberFormat="1" applyFont="1" applyFill="1" applyAlignment="1">
      <alignment horizontal="center"/>
    </xf>
    <xf numFmtId="43" fontId="10" fillId="0" borderId="19" xfId="0" applyNumberFormat="1" applyFont="1" applyFill="1" applyBorder="1" applyAlignment="1">
      <alignment horizontal="center"/>
    </xf>
    <xf numFmtId="164" fontId="15" fillId="0" borderId="45" xfId="1" applyNumberFormat="1" applyFont="1" applyFill="1" applyBorder="1" applyAlignment="1">
      <alignment horizontal="center"/>
    </xf>
    <xf numFmtId="164" fontId="15" fillId="0" borderId="46" xfId="1" applyNumberFormat="1" applyFont="1" applyFill="1" applyBorder="1" applyAlignment="1">
      <alignment horizontal="center"/>
    </xf>
    <xf numFmtId="164" fontId="15" fillId="6" borderId="46" xfId="1" applyNumberFormat="1" applyFont="1" applyFill="1" applyBorder="1" applyAlignment="1">
      <alignment horizontal="center"/>
    </xf>
    <xf numFmtId="164" fontId="15" fillId="6" borderId="47" xfId="1" applyNumberFormat="1" applyFont="1" applyFill="1" applyBorder="1" applyAlignment="1">
      <alignment horizontal="center"/>
    </xf>
    <xf numFmtId="43" fontId="10" fillId="0" borderId="48" xfId="0" applyNumberFormat="1" applyFont="1" applyBorder="1" applyAlignment="1">
      <alignment horizontal="center"/>
    </xf>
    <xf numFmtId="43" fontId="10" fillId="0" borderId="55" xfId="0" applyNumberFormat="1" applyFont="1" applyBorder="1" applyAlignment="1">
      <alignment horizontal="center"/>
    </xf>
    <xf numFmtId="43" fontId="10" fillId="0" borderId="48" xfId="0" applyNumberFormat="1" applyFont="1" applyFill="1" applyBorder="1" applyAlignment="1">
      <alignment horizontal="center"/>
    </xf>
    <xf numFmtId="43" fontId="10" fillId="0" borderId="57" xfId="0" applyNumberFormat="1" applyFont="1" applyFill="1" applyBorder="1" applyAlignment="1">
      <alignment horizontal="center"/>
    </xf>
    <xf numFmtId="0" fontId="23" fillId="0" borderId="26" xfId="0" applyFont="1" applyBorder="1"/>
    <xf numFmtId="0" fontId="25" fillId="0" borderId="0" xfId="0" applyFont="1"/>
    <xf numFmtId="0" fontId="13" fillId="7" borderId="53" xfId="0" applyFont="1" applyFill="1" applyBorder="1" applyAlignment="1">
      <alignment horizontal="center" wrapText="1"/>
    </xf>
    <xf numFmtId="0" fontId="13" fillId="9" borderId="53" xfId="0" applyFont="1" applyFill="1" applyBorder="1" applyAlignment="1">
      <alignment horizontal="center" wrapText="1"/>
    </xf>
    <xf numFmtId="0" fontId="13" fillId="4" borderId="7" xfId="0" applyFont="1" applyFill="1" applyBorder="1" applyAlignment="1">
      <alignment horizontal="center" wrapText="1"/>
    </xf>
    <xf numFmtId="0" fontId="13" fillId="4" borderId="14" xfId="0" applyFont="1" applyFill="1" applyBorder="1" applyAlignment="1">
      <alignment horizontal="center" wrapText="1"/>
    </xf>
    <xf numFmtId="0" fontId="16" fillId="0" borderId="0" xfId="0" applyFont="1" applyFill="1" applyBorder="1" applyAlignment="1">
      <alignment horizontal="right"/>
    </xf>
    <xf numFmtId="49" fontId="14" fillId="0" borderId="22" xfId="0" applyNumberFormat="1" applyFont="1" applyFill="1" applyBorder="1"/>
    <xf numFmtId="164" fontId="15" fillId="0" borderId="23" xfId="1" applyNumberFormat="1" applyFont="1" applyFill="1" applyBorder="1" applyAlignment="1">
      <alignment horizontal="left"/>
    </xf>
    <xf numFmtId="164" fontId="15" fillId="0" borderId="22" xfId="1" applyNumberFormat="1" applyFont="1" applyFill="1" applyBorder="1" applyAlignment="1">
      <alignment horizontal="left"/>
    </xf>
    <xf numFmtId="164" fontId="15" fillId="0" borderId="21" xfId="1" applyNumberFormat="1" applyFont="1" applyFill="1" applyBorder="1" applyAlignment="1">
      <alignment horizontal="left"/>
    </xf>
    <xf numFmtId="43" fontId="10" fillId="0" borderId="3" xfId="0" applyNumberFormat="1" applyFont="1" applyFill="1" applyBorder="1" applyAlignment="1">
      <alignment horizontal="center"/>
    </xf>
    <xf numFmtId="43" fontId="10" fillId="0" borderId="55" xfId="0" applyNumberFormat="1" applyFont="1" applyFill="1" applyBorder="1" applyAlignment="1">
      <alignment horizontal="center"/>
    </xf>
    <xf numFmtId="0" fontId="10" fillId="0" borderId="48" xfId="0" applyFont="1" applyBorder="1"/>
    <xf numFmtId="0" fontId="13" fillId="0" borderId="56" xfId="0" applyFont="1" applyFill="1" applyBorder="1" applyAlignment="1">
      <alignment horizontal="center" wrapText="1"/>
    </xf>
    <xf numFmtId="0" fontId="13" fillId="0" borderId="53" xfId="0" applyFont="1" applyFill="1" applyBorder="1" applyAlignment="1">
      <alignment horizontal="center" wrapText="1"/>
    </xf>
    <xf numFmtId="0" fontId="10" fillId="0" borderId="48" xfId="0" applyFont="1" applyFill="1" applyBorder="1"/>
    <xf numFmtId="0" fontId="14" fillId="0" borderId="0" xfId="0" applyFont="1" applyFill="1" applyBorder="1"/>
    <xf numFmtId="49" fontId="14" fillId="0" borderId="0" xfId="0" applyNumberFormat="1" applyFont="1" applyFill="1" applyBorder="1"/>
    <xf numFmtId="43" fontId="10" fillId="0" borderId="0" xfId="0" applyNumberFormat="1" applyFont="1" applyBorder="1" applyAlignment="1">
      <alignment horizontal="center"/>
    </xf>
    <xf numFmtId="43" fontId="0" fillId="7" borderId="27" xfId="0" applyNumberFormat="1" applyFont="1" applyFill="1" applyBorder="1" applyAlignment="1">
      <alignment horizontal="center"/>
    </xf>
    <xf numFmtId="43" fontId="0" fillId="7" borderId="29" xfId="0" applyNumberFormat="1" applyFont="1" applyFill="1" applyBorder="1" applyAlignment="1">
      <alignment horizontal="center"/>
    </xf>
    <xf numFmtId="43" fontId="0" fillId="7" borderId="28" xfId="0" applyNumberFormat="1" applyFont="1" applyFill="1" applyBorder="1" applyAlignment="1">
      <alignment horizontal="center"/>
    </xf>
    <xf numFmtId="0" fontId="0" fillId="0" borderId="19" xfId="0" applyFont="1" applyFill="1" applyBorder="1"/>
    <xf numFmtId="0" fontId="13" fillId="0" borderId="63" xfId="0" applyFont="1" applyFill="1" applyBorder="1" applyAlignment="1">
      <alignment horizontal="center" wrapText="1"/>
    </xf>
    <xf numFmtId="0" fontId="0" fillId="0" borderId="19" xfId="0" applyFont="1" applyFill="1" applyBorder="1" applyAlignment="1">
      <alignment horizontal="center"/>
    </xf>
    <xf numFmtId="0" fontId="13" fillId="0" borderId="64" xfId="0" applyFont="1" applyFill="1" applyBorder="1" applyAlignment="1">
      <alignment horizontal="center" wrapText="1"/>
    </xf>
    <xf numFmtId="0" fontId="13" fillId="0" borderId="65" xfId="0" applyFont="1" applyFill="1" applyBorder="1" applyAlignment="1">
      <alignment horizontal="center" wrapText="1"/>
    </xf>
    <xf numFmtId="43" fontId="0" fillId="0" borderId="0" xfId="0" applyNumberFormat="1" applyFont="1"/>
    <xf numFmtId="0" fontId="7" fillId="0" borderId="0" xfId="0" applyFont="1" applyAlignment="1">
      <alignment vertical="center" wrapText="1"/>
    </xf>
    <xf numFmtId="43" fontId="10" fillId="6" borderId="39" xfId="0" applyNumberFormat="1" applyFont="1" applyFill="1" applyBorder="1" applyAlignment="1">
      <alignment horizontal="center"/>
    </xf>
    <xf numFmtId="43" fontId="8" fillId="0" borderId="0" xfId="0" applyNumberFormat="1" applyFont="1" applyAlignment="1">
      <alignment horizontal="left" wrapText="1"/>
    </xf>
    <xf numFmtId="43" fontId="10" fillId="11" borderId="31" xfId="0" applyNumberFormat="1" applyFont="1" applyFill="1" applyBorder="1" applyAlignment="1">
      <alignment horizontal="center"/>
    </xf>
    <xf numFmtId="0" fontId="9" fillId="0" borderId="0" xfId="0" applyFont="1" applyAlignment="1">
      <alignment horizontal="center"/>
    </xf>
    <xf numFmtId="0" fontId="8" fillId="0" borderId="48" xfId="0" applyFont="1" applyBorder="1" applyAlignment="1">
      <alignment horizontal="center" vertical="center" wrapText="1"/>
    </xf>
    <xf numFmtId="0" fontId="7" fillId="0" borderId="0" xfId="0" applyFont="1" applyAlignment="1">
      <alignment horizontal="left" vertical="center" wrapText="1"/>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10" xfId="0" applyFont="1" applyFill="1" applyBorder="1" applyAlignment="1">
      <alignment horizontal="center"/>
    </xf>
    <xf numFmtId="0" fontId="10" fillId="2" borderId="0" xfId="0" applyFont="1" applyFill="1" applyBorder="1" applyAlignment="1">
      <alignment horizontal="center"/>
    </xf>
    <xf numFmtId="0" fontId="10" fillId="3" borderId="4" xfId="0" applyFont="1" applyFill="1" applyBorder="1" applyAlignment="1">
      <alignment horizontal="center"/>
    </xf>
    <xf numFmtId="0" fontId="10" fillId="3" borderId="5" xfId="0" applyFont="1" applyFill="1" applyBorder="1" applyAlignment="1">
      <alignment horizontal="center"/>
    </xf>
    <xf numFmtId="0" fontId="10" fillId="3" borderId="6" xfId="0" applyFont="1" applyFill="1" applyBorder="1" applyAlignment="1">
      <alignment horizontal="center"/>
    </xf>
    <xf numFmtId="0" fontId="13" fillId="4" borderId="7" xfId="0" applyFont="1" applyFill="1" applyBorder="1" applyAlignment="1">
      <alignment horizontal="center" wrapText="1"/>
    </xf>
    <xf numFmtId="0" fontId="13" fillId="4" borderId="14" xfId="0" applyFont="1" applyFill="1" applyBorder="1" applyAlignment="1">
      <alignment horizontal="center" wrapText="1"/>
    </xf>
    <xf numFmtId="0" fontId="0" fillId="0" borderId="14" xfId="0" applyFont="1" applyBorder="1" applyAlignment="1">
      <alignment horizontal="center" wrapText="1"/>
    </xf>
    <xf numFmtId="0" fontId="10" fillId="0" borderId="0" xfId="0" applyFont="1" applyAlignment="1">
      <alignment horizontal="center"/>
    </xf>
    <xf numFmtId="0" fontId="13" fillId="7" borderId="18" xfId="0" applyFont="1" applyFill="1" applyBorder="1" applyAlignment="1">
      <alignment horizontal="center" wrapText="1"/>
    </xf>
    <xf numFmtId="0" fontId="13" fillId="7" borderId="19" xfId="0" applyFont="1" applyFill="1" applyBorder="1" applyAlignment="1">
      <alignment horizontal="center" wrapText="1"/>
    </xf>
    <xf numFmtId="0" fontId="0" fillId="7" borderId="56" xfId="0" applyFont="1" applyFill="1" applyBorder="1" applyAlignment="1">
      <alignment horizontal="center" wrapText="1"/>
    </xf>
    <xf numFmtId="0" fontId="0" fillId="0" borderId="0" xfId="0" applyAlignment="1"/>
    <xf numFmtId="0" fontId="13" fillId="7" borderId="3" xfId="0" applyFont="1" applyFill="1" applyBorder="1" applyAlignment="1">
      <alignment horizontal="center" wrapText="1"/>
    </xf>
    <xf numFmtId="0" fontId="0" fillId="7" borderId="62" xfId="0" applyFont="1" applyFill="1" applyBorder="1" applyAlignment="1">
      <alignment horizontal="center" wrapText="1"/>
    </xf>
  </cellXfs>
  <cellStyles count="2">
    <cellStyle name="Co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10</xdr:col>
      <xdr:colOff>707231</xdr:colOff>
      <xdr:row>6</xdr:row>
      <xdr:rowOff>76200</xdr:rowOff>
    </xdr:to>
    <xdr:pic>
      <xdr:nvPicPr>
        <xdr:cNvPr id="3" name="Imatge 1">
          <a:extLst>
            <a:ext uri="{FF2B5EF4-FFF2-40B4-BE49-F238E27FC236}">
              <a16:creationId xmlns:a16="http://schemas.microsoft.com/office/drawing/2014/main" id="{45272E12-6439-4F56-BB49-2684D8A32B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34150" y="190500"/>
          <a:ext cx="2412206"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10</xdr:col>
      <xdr:colOff>707231</xdr:colOff>
      <xdr:row>6</xdr:row>
      <xdr:rowOff>76200</xdr:rowOff>
    </xdr:to>
    <xdr:pic>
      <xdr:nvPicPr>
        <xdr:cNvPr id="3" name="Imatge 1">
          <a:extLst>
            <a:ext uri="{FF2B5EF4-FFF2-40B4-BE49-F238E27FC236}">
              <a16:creationId xmlns:a16="http://schemas.microsoft.com/office/drawing/2014/main" id="{63B1922F-4500-4E49-9785-69F4CA4DDFB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34150" y="190500"/>
          <a:ext cx="2412206"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10</xdr:col>
      <xdr:colOff>707231</xdr:colOff>
      <xdr:row>6</xdr:row>
      <xdr:rowOff>76200</xdr:rowOff>
    </xdr:to>
    <xdr:pic>
      <xdr:nvPicPr>
        <xdr:cNvPr id="3" name="Imatge 1">
          <a:extLst>
            <a:ext uri="{FF2B5EF4-FFF2-40B4-BE49-F238E27FC236}">
              <a16:creationId xmlns:a16="http://schemas.microsoft.com/office/drawing/2014/main" id="{C23E2610-D903-4EF5-A0C3-AF0953B4B9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34150" y="190500"/>
          <a:ext cx="2412206"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10</xdr:col>
      <xdr:colOff>707231</xdr:colOff>
      <xdr:row>6</xdr:row>
      <xdr:rowOff>76200</xdr:rowOff>
    </xdr:to>
    <xdr:pic>
      <xdr:nvPicPr>
        <xdr:cNvPr id="3" name="Imatge 1">
          <a:extLst>
            <a:ext uri="{FF2B5EF4-FFF2-40B4-BE49-F238E27FC236}">
              <a16:creationId xmlns:a16="http://schemas.microsoft.com/office/drawing/2014/main" id="{C53AEA0C-D7F9-4AAF-A94B-07B4534633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34150" y="190500"/>
          <a:ext cx="2412206"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10</xdr:col>
      <xdr:colOff>707231</xdr:colOff>
      <xdr:row>6</xdr:row>
      <xdr:rowOff>76200</xdr:rowOff>
    </xdr:to>
    <xdr:pic>
      <xdr:nvPicPr>
        <xdr:cNvPr id="3" name="Imatge 1">
          <a:extLst>
            <a:ext uri="{FF2B5EF4-FFF2-40B4-BE49-F238E27FC236}">
              <a16:creationId xmlns:a16="http://schemas.microsoft.com/office/drawing/2014/main" id="{7E1C18C3-B6A8-4776-8A1F-072F1A0B95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34150" y="190500"/>
          <a:ext cx="2412206"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10</xdr:col>
      <xdr:colOff>707231</xdr:colOff>
      <xdr:row>6</xdr:row>
      <xdr:rowOff>76200</xdr:rowOff>
    </xdr:to>
    <xdr:pic>
      <xdr:nvPicPr>
        <xdr:cNvPr id="3" name="Imatge 1">
          <a:extLst>
            <a:ext uri="{FF2B5EF4-FFF2-40B4-BE49-F238E27FC236}">
              <a16:creationId xmlns:a16="http://schemas.microsoft.com/office/drawing/2014/main" id="{700A6C2D-ED68-4682-BB13-6544B9B4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34150" y="190500"/>
          <a:ext cx="2412206"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10</xdr:col>
      <xdr:colOff>707231</xdr:colOff>
      <xdr:row>6</xdr:row>
      <xdr:rowOff>76200</xdr:rowOff>
    </xdr:to>
    <xdr:pic>
      <xdr:nvPicPr>
        <xdr:cNvPr id="3" name="Imatge 1">
          <a:extLst>
            <a:ext uri="{FF2B5EF4-FFF2-40B4-BE49-F238E27FC236}">
              <a16:creationId xmlns:a16="http://schemas.microsoft.com/office/drawing/2014/main" id="{08D7F229-A7ED-4834-87BC-E166208664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34150" y="190500"/>
          <a:ext cx="2412206"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10</xdr:col>
      <xdr:colOff>707231</xdr:colOff>
      <xdr:row>6</xdr:row>
      <xdr:rowOff>76200</xdr:rowOff>
    </xdr:to>
    <xdr:pic>
      <xdr:nvPicPr>
        <xdr:cNvPr id="3" name="Imatge 1">
          <a:extLst>
            <a:ext uri="{FF2B5EF4-FFF2-40B4-BE49-F238E27FC236}">
              <a16:creationId xmlns:a16="http://schemas.microsoft.com/office/drawing/2014/main" id="{33572090-1EFF-4661-8C52-7C4AB03039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34150" y="190500"/>
          <a:ext cx="2412206"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10</xdr:col>
      <xdr:colOff>707231</xdr:colOff>
      <xdr:row>6</xdr:row>
      <xdr:rowOff>76200</xdr:rowOff>
    </xdr:to>
    <xdr:pic>
      <xdr:nvPicPr>
        <xdr:cNvPr id="3" name="Imatge 1">
          <a:extLst>
            <a:ext uri="{FF2B5EF4-FFF2-40B4-BE49-F238E27FC236}">
              <a16:creationId xmlns:a16="http://schemas.microsoft.com/office/drawing/2014/main" id="{3C9356FB-F3EA-4074-9C32-E424EB5BB2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34150" y="190500"/>
          <a:ext cx="2412206"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10</xdr:col>
      <xdr:colOff>707231</xdr:colOff>
      <xdr:row>6</xdr:row>
      <xdr:rowOff>76200</xdr:rowOff>
    </xdr:to>
    <xdr:pic>
      <xdr:nvPicPr>
        <xdr:cNvPr id="3" name="Imatge 1">
          <a:extLst>
            <a:ext uri="{FF2B5EF4-FFF2-40B4-BE49-F238E27FC236}">
              <a16:creationId xmlns:a16="http://schemas.microsoft.com/office/drawing/2014/main" id="{EA5D0864-38EC-42BC-B4C9-61B48A3E60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34150" y="190500"/>
          <a:ext cx="2412206"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10</xdr:col>
      <xdr:colOff>707231</xdr:colOff>
      <xdr:row>6</xdr:row>
      <xdr:rowOff>76200</xdr:rowOff>
    </xdr:to>
    <xdr:pic>
      <xdr:nvPicPr>
        <xdr:cNvPr id="3" name="Imatge 1">
          <a:extLst>
            <a:ext uri="{FF2B5EF4-FFF2-40B4-BE49-F238E27FC236}">
              <a16:creationId xmlns:a16="http://schemas.microsoft.com/office/drawing/2014/main" id="{7F4641E4-3A44-4D35-881D-A2EC4AF285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34150" y="190500"/>
          <a:ext cx="2412206"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10</xdr:col>
      <xdr:colOff>707231</xdr:colOff>
      <xdr:row>6</xdr:row>
      <xdr:rowOff>76200</xdr:rowOff>
    </xdr:to>
    <xdr:pic>
      <xdr:nvPicPr>
        <xdr:cNvPr id="3" name="Imatge 1">
          <a:extLst>
            <a:ext uri="{FF2B5EF4-FFF2-40B4-BE49-F238E27FC236}">
              <a16:creationId xmlns:a16="http://schemas.microsoft.com/office/drawing/2014/main" id="{CCBF7EDC-9E6A-4575-B4D2-B671419F00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34150" y="190500"/>
          <a:ext cx="2412206"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15</xdr:col>
      <xdr:colOff>533400</xdr:colOff>
      <xdr:row>1</xdr:row>
      <xdr:rowOff>38100</xdr:rowOff>
    </xdr:from>
    <xdr:to>
      <xdr:col>18</xdr:col>
      <xdr:colOff>116681</xdr:colOff>
      <xdr:row>6</xdr:row>
      <xdr:rowOff>114300</xdr:rowOff>
    </xdr:to>
    <xdr:pic>
      <xdr:nvPicPr>
        <xdr:cNvPr id="2" name="Imatge 1">
          <a:extLst>
            <a:ext uri="{FF2B5EF4-FFF2-40B4-BE49-F238E27FC236}">
              <a16:creationId xmlns:a16="http://schemas.microsoft.com/office/drawing/2014/main" id="{9A56ED7F-759A-441F-BED8-52C6998F32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5550" y="228600"/>
          <a:ext cx="2869406"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ici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ici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60"/>
  <sheetViews>
    <sheetView topLeftCell="B1" zoomScaleNormal="100" zoomScaleSheetLayoutView="100" workbookViewId="0">
      <selection activeCell="M31" sqref="M31"/>
    </sheetView>
  </sheetViews>
  <sheetFormatPr defaultColWidth="11.42578125" defaultRowHeight="15" x14ac:dyDescent="0.25"/>
  <cols>
    <col min="1" max="1" width="18" style="7" customWidth="1"/>
    <col min="2" max="2" width="11.42578125" style="7"/>
    <col min="3" max="4" width="10.7109375" style="7" customWidth="1"/>
    <col min="5" max="5" width="12.85546875" style="7" customWidth="1"/>
    <col min="6" max="6" width="10.7109375" style="7" customWidth="1"/>
    <col min="7" max="7" width="12.85546875" style="7" customWidth="1"/>
    <col min="8" max="9" width="10.7109375" style="7" customWidth="1"/>
    <col min="10" max="12" width="14.85546875" style="7" customWidth="1"/>
    <col min="13" max="13" width="15.42578125" style="7" customWidth="1"/>
    <col min="14" max="14" width="15.42578125" style="142" customWidth="1"/>
    <col min="15" max="15" width="13.85546875" style="7" customWidth="1"/>
    <col min="16" max="16" width="6.7109375" style="7" customWidth="1"/>
    <col min="17" max="17" width="2.140625" style="7" customWidth="1"/>
    <col min="18" max="253" width="11.42578125" style="7"/>
    <col min="254" max="254" width="18" style="7" customWidth="1"/>
    <col min="255" max="255" width="11.42578125" style="7"/>
    <col min="256" max="257" width="10.7109375" style="7" customWidth="1"/>
    <col min="258" max="258" width="12.85546875" style="7" customWidth="1"/>
    <col min="259" max="259" width="10.7109375" style="7" customWidth="1"/>
    <col min="260" max="260" width="12.85546875" style="7" customWidth="1"/>
    <col min="261" max="262" width="10.7109375" style="7" customWidth="1"/>
    <col min="263" max="263" width="14.85546875" style="7" customWidth="1"/>
    <col min="264" max="264" width="15.42578125" style="7" customWidth="1"/>
    <col min="265" max="265" width="16.28515625" style="7" customWidth="1"/>
    <col min="266" max="266" width="12.85546875" style="7" customWidth="1"/>
    <col min="267" max="267" width="13.42578125" style="7" customWidth="1"/>
    <col min="268" max="269" width="15.7109375" style="7" customWidth="1"/>
    <col min="270" max="270" width="9.28515625" style="7" customWidth="1"/>
    <col min="271" max="271" width="13.85546875" style="7" customWidth="1"/>
    <col min="272" max="272" width="6.7109375" style="7" customWidth="1"/>
    <col min="273" max="273" width="2.140625" style="7" customWidth="1"/>
    <col min="274" max="509" width="11.42578125" style="7"/>
    <col min="510" max="510" width="18" style="7" customWidth="1"/>
    <col min="511" max="511" width="11.42578125" style="7"/>
    <col min="512" max="513" width="10.7109375" style="7" customWidth="1"/>
    <col min="514" max="514" width="12.85546875" style="7" customWidth="1"/>
    <col min="515" max="515" width="10.7109375" style="7" customWidth="1"/>
    <col min="516" max="516" width="12.85546875" style="7" customWidth="1"/>
    <col min="517" max="518" width="10.7109375" style="7" customWidth="1"/>
    <col min="519" max="519" width="14.85546875" style="7" customWidth="1"/>
    <col min="520" max="520" width="15.42578125" style="7" customWidth="1"/>
    <col min="521" max="521" width="16.28515625" style="7" customWidth="1"/>
    <col min="522" max="522" width="12.85546875" style="7" customWidth="1"/>
    <col min="523" max="523" width="13.42578125" style="7" customWidth="1"/>
    <col min="524" max="525" width="15.7109375" style="7" customWidth="1"/>
    <col min="526" max="526" width="9.28515625" style="7" customWidth="1"/>
    <col min="527" max="527" width="13.85546875" style="7" customWidth="1"/>
    <col min="528" max="528" width="6.7109375" style="7" customWidth="1"/>
    <col min="529" max="529" width="2.140625" style="7" customWidth="1"/>
    <col min="530" max="765" width="11.42578125" style="7"/>
    <col min="766" max="766" width="18" style="7" customWidth="1"/>
    <col min="767" max="767" width="11.42578125" style="7"/>
    <col min="768" max="769" width="10.7109375" style="7" customWidth="1"/>
    <col min="770" max="770" width="12.85546875" style="7" customWidth="1"/>
    <col min="771" max="771" width="10.7109375" style="7" customWidth="1"/>
    <col min="772" max="772" width="12.85546875" style="7" customWidth="1"/>
    <col min="773" max="774" width="10.7109375" style="7" customWidth="1"/>
    <col min="775" max="775" width="14.85546875" style="7" customWidth="1"/>
    <col min="776" max="776" width="15.42578125" style="7" customWidth="1"/>
    <col min="777" max="777" width="16.28515625" style="7" customWidth="1"/>
    <col min="778" max="778" width="12.85546875" style="7" customWidth="1"/>
    <col min="779" max="779" width="13.42578125" style="7" customWidth="1"/>
    <col min="780" max="781" width="15.7109375" style="7" customWidth="1"/>
    <col min="782" max="782" width="9.28515625" style="7" customWidth="1"/>
    <col min="783" max="783" width="13.85546875" style="7" customWidth="1"/>
    <col min="784" max="784" width="6.7109375" style="7" customWidth="1"/>
    <col min="785" max="785" width="2.140625" style="7" customWidth="1"/>
    <col min="786" max="1021" width="11.42578125" style="7"/>
    <col min="1022" max="1022" width="18" style="7" customWidth="1"/>
    <col min="1023" max="1023" width="11.42578125" style="7"/>
    <col min="1024" max="1025" width="10.7109375" style="7" customWidth="1"/>
    <col min="1026" max="1026" width="12.85546875" style="7" customWidth="1"/>
    <col min="1027" max="1027" width="10.7109375" style="7" customWidth="1"/>
    <col min="1028" max="1028" width="12.85546875" style="7" customWidth="1"/>
    <col min="1029" max="1030" width="10.7109375" style="7" customWidth="1"/>
    <col min="1031" max="1031" width="14.85546875" style="7" customWidth="1"/>
    <col min="1032" max="1032" width="15.42578125" style="7" customWidth="1"/>
    <col min="1033" max="1033" width="16.28515625" style="7" customWidth="1"/>
    <col min="1034" max="1034" width="12.85546875" style="7" customWidth="1"/>
    <col min="1035" max="1035" width="13.42578125" style="7" customWidth="1"/>
    <col min="1036" max="1037" width="15.7109375" style="7" customWidth="1"/>
    <col min="1038" max="1038" width="9.28515625" style="7" customWidth="1"/>
    <col min="1039" max="1039" width="13.85546875" style="7" customWidth="1"/>
    <col min="1040" max="1040" width="6.7109375" style="7" customWidth="1"/>
    <col min="1041" max="1041" width="2.140625" style="7" customWidth="1"/>
    <col min="1042" max="1277" width="11.42578125" style="7"/>
    <col min="1278" max="1278" width="18" style="7" customWidth="1"/>
    <col min="1279" max="1279" width="11.42578125" style="7"/>
    <col min="1280" max="1281" width="10.7109375" style="7" customWidth="1"/>
    <col min="1282" max="1282" width="12.85546875" style="7" customWidth="1"/>
    <col min="1283" max="1283" width="10.7109375" style="7" customWidth="1"/>
    <col min="1284" max="1284" width="12.85546875" style="7" customWidth="1"/>
    <col min="1285" max="1286" width="10.7109375" style="7" customWidth="1"/>
    <col min="1287" max="1287" width="14.85546875" style="7" customWidth="1"/>
    <col min="1288" max="1288" width="15.42578125" style="7" customWidth="1"/>
    <col min="1289" max="1289" width="16.28515625" style="7" customWidth="1"/>
    <col min="1290" max="1290" width="12.85546875" style="7" customWidth="1"/>
    <col min="1291" max="1291" width="13.42578125" style="7" customWidth="1"/>
    <col min="1292" max="1293" width="15.7109375" style="7" customWidth="1"/>
    <col min="1294" max="1294" width="9.28515625" style="7" customWidth="1"/>
    <col min="1295" max="1295" width="13.85546875" style="7" customWidth="1"/>
    <col min="1296" max="1296" width="6.7109375" style="7" customWidth="1"/>
    <col min="1297" max="1297" width="2.140625" style="7" customWidth="1"/>
    <col min="1298" max="1533" width="11.42578125" style="7"/>
    <col min="1534" max="1534" width="18" style="7" customWidth="1"/>
    <col min="1535" max="1535" width="11.42578125" style="7"/>
    <col min="1536" max="1537" width="10.7109375" style="7" customWidth="1"/>
    <col min="1538" max="1538" width="12.85546875" style="7" customWidth="1"/>
    <col min="1539" max="1539" width="10.7109375" style="7" customWidth="1"/>
    <col min="1540" max="1540" width="12.85546875" style="7" customWidth="1"/>
    <col min="1541" max="1542" width="10.7109375" style="7" customWidth="1"/>
    <col min="1543" max="1543" width="14.85546875" style="7" customWidth="1"/>
    <col min="1544" max="1544" width="15.42578125" style="7" customWidth="1"/>
    <col min="1545" max="1545" width="16.28515625" style="7" customWidth="1"/>
    <col min="1546" max="1546" width="12.85546875" style="7" customWidth="1"/>
    <col min="1547" max="1547" width="13.42578125" style="7" customWidth="1"/>
    <col min="1548" max="1549" width="15.7109375" style="7" customWidth="1"/>
    <col min="1550" max="1550" width="9.28515625" style="7" customWidth="1"/>
    <col min="1551" max="1551" width="13.85546875" style="7" customWidth="1"/>
    <col min="1552" max="1552" width="6.7109375" style="7" customWidth="1"/>
    <col min="1553" max="1553" width="2.140625" style="7" customWidth="1"/>
    <col min="1554" max="1789" width="11.42578125" style="7"/>
    <col min="1790" max="1790" width="18" style="7" customWidth="1"/>
    <col min="1791" max="1791" width="11.42578125" style="7"/>
    <col min="1792" max="1793" width="10.7109375" style="7" customWidth="1"/>
    <col min="1794" max="1794" width="12.85546875" style="7" customWidth="1"/>
    <col min="1795" max="1795" width="10.7109375" style="7" customWidth="1"/>
    <col min="1796" max="1796" width="12.85546875" style="7" customWidth="1"/>
    <col min="1797" max="1798" width="10.7109375" style="7" customWidth="1"/>
    <col min="1799" max="1799" width="14.85546875" style="7" customWidth="1"/>
    <col min="1800" max="1800" width="15.42578125" style="7" customWidth="1"/>
    <col min="1801" max="1801" width="16.28515625" style="7" customWidth="1"/>
    <col min="1802" max="1802" width="12.85546875" style="7" customWidth="1"/>
    <col min="1803" max="1803" width="13.42578125" style="7" customWidth="1"/>
    <col min="1804" max="1805" width="15.7109375" style="7" customWidth="1"/>
    <col min="1806" max="1806" width="9.28515625" style="7" customWidth="1"/>
    <col min="1807" max="1807" width="13.85546875" style="7" customWidth="1"/>
    <col min="1808" max="1808" width="6.7109375" style="7" customWidth="1"/>
    <col min="1809" max="1809" width="2.140625" style="7" customWidth="1"/>
    <col min="1810" max="2045" width="11.42578125" style="7"/>
    <col min="2046" max="2046" width="18" style="7" customWidth="1"/>
    <col min="2047" max="2047" width="11.42578125" style="7"/>
    <col min="2048" max="2049" width="10.7109375" style="7" customWidth="1"/>
    <col min="2050" max="2050" width="12.85546875" style="7" customWidth="1"/>
    <col min="2051" max="2051" width="10.7109375" style="7" customWidth="1"/>
    <col min="2052" max="2052" width="12.85546875" style="7" customWidth="1"/>
    <col min="2053" max="2054" width="10.7109375" style="7" customWidth="1"/>
    <col min="2055" max="2055" width="14.85546875" style="7" customWidth="1"/>
    <col min="2056" max="2056" width="15.42578125" style="7" customWidth="1"/>
    <col min="2057" max="2057" width="16.28515625" style="7" customWidth="1"/>
    <col min="2058" max="2058" width="12.85546875" style="7" customWidth="1"/>
    <col min="2059" max="2059" width="13.42578125" style="7" customWidth="1"/>
    <col min="2060" max="2061" width="15.7109375" style="7" customWidth="1"/>
    <col min="2062" max="2062" width="9.28515625" style="7" customWidth="1"/>
    <col min="2063" max="2063" width="13.85546875" style="7" customWidth="1"/>
    <col min="2064" max="2064" width="6.7109375" style="7" customWidth="1"/>
    <col min="2065" max="2065" width="2.140625" style="7" customWidth="1"/>
    <col min="2066" max="2301" width="11.42578125" style="7"/>
    <col min="2302" max="2302" width="18" style="7" customWidth="1"/>
    <col min="2303" max="2303" width="11.42578125" style="7"/>
    <col min="2304" max="2305" width="10.7109375" style="7" customWidth="1"/>
    <col min="2306" max="2306" width="12.85546875" style="7" customWidth="1"/>
    <col min="2307" max="2307" width="10.7109375" style="7" customWidth="1"/>
    <col min="2308" max="2308" width="12.85546875" style="7" customWidth="1"/>
    <col min="2309" max="2310" width="10.7109375" style="7" customWidth="1"/>
    <col min="2311" max="2311" width="14.85546875" style="7" customWidth="1"/>
    <col min="2312" max="2312" width="15.42578125" style="7" customWidth="1"/>
    <col min="2313" max="2313" width="16.28515625" style="7" customWidth="1"/>
    <col min="2314" max="2314" width="12.85546875" style="7" customWidth="1"/>
    <col min="2315" max="2315" width="13.42578125" style="7" customWidth="1"/>
    <col min="2316" max="2317" width="15.7109375" style="7" customWidth="1"/>
    <col min="2318" max="2318" width="9.28515625" style="7" customWidth="1"/>
    <col min="2319" max="2319" width="13.85546875" style="7" customWidth="1"/>
    <col min="2320" max="2320" width="6.7109375" style="7" customWidth="1"/>
    <col min="2321" max="2321" width="2.140625" style="7" customWidth="1"/>
    <col min="2322" max="2557" width="11.42578125" style="7"/>
    <col min="2558" max="2558" width="18" style="7" customWidth="1"/>
    <col min="2559" max="2559" width="11.42578125" style="7"/>
    <col min="2560" max="2561" width="10.7109375" style="7" customWidth="1"/>
    <col min="2562" max="2562" width="12.85546875" style="7" customWidth="1"/>
    <col min="2563" max="2563" width="10.7109375" style="7" customWidth="1"/>
    <col min="2564" max="2564" width="12.85546875" style="7" customWidth="1"/>
    <col min="2565" max="2566" width="10.7109375" style="7" customWidth="1"/>
    <col min="2567" max="2567" width="14.85546875" style="7" customWidth="1"/>
    <col min="2568" max="2568" width="15.42578125" style="7" customWidth="1"/>
    <col min="2569" max="2569" width="16.28515625" style="7" customWidth="1"/>
    <col min="2570" max="2570" width="12.85546875" style="7" customWidth="1"/>
    <col min="2571" max="2571" width="13.42578125" style="7" customWidth="1"/>
    <col min="2572" max="2573" width="15.7109375" style="7" customWidth="1"/>
    <col min="2574" max="2574" width="9.28515625" style="7" customWidth="1"/>
    <col min="2575" max="2575" width="13.85546875" style="7" customWidth="1"/>
    <col min="2576" max="2576" width="6.7109375" style="7" customWidth="1"/>
    <col min="2577" max="2577" width="2.140625" style="7" customWidth="1"/>
    <col min="2578" max="2813" width="11.42578125" style="7"/>
    <col min="2814" max="2814" width="18" style="7" customWidth="1"/>
    <col min="2815" max="2815" width="11.42578125" style="7"/>
    <col min="2816" max="2817" width="10.7109375" style="7" customWidth="1"/>
    <col min="2818" max="2818" width="12.85546875" style="7" customWidth="1"/>
    <col min="2819" max="2819" width="10.7109375" style="7" customWidth="1"/>
    <col min="2820" max="2820" width="12.85546875" style="7" customWidth="1"/>
    <col min="2821" max="2822" width="10.7109375" style="7" customWidth="1"/>
    <col min="2823" max="2823" width="14.85546875" style="7" customWidth="1"/>
    <col min="2824" max="2824" width="15.42578125" style="7" customWidth="1"/>
    <col min="2825" max="2825" width="16.28515625" style="7" customWidth="1"/>
    <col min="2826" max="2826" width="12.85546875" style="7" customWidth="1"/>
    <col min="2827" max="2827" width="13.42578125" style="7" customWidth="1"/>
    <col min="2828" max="2829" width="15.7109375" style="7" customWidth="1"/>
    <col min="2830" max="2830" width="9.28515625" style="7" customWidth="1"/>
    <col min="2831" max="2831" width="13.85546875" style="7" customWidth="1"/>
    <col min="2832" max="2832" width="6.7109375" style="7" customWidth="1"/>
    <col min="2833" max="2833" width="2.140625" style="7" customWidth="1"/>
    <col min="2834" max="3069" width="11.42578125" style="7"/>
    <col min="3070" max="3070" width="18" style="7" customWidth="1"/>
    <col min="3071" max="3071" width="11.42578125" style="7"/>
    <col min="3072" max="3073" width="10.7109375" style="7" customWidth="1"/>
    <col min="3074" max="3074" width="12.85546875" style="7" customWidth="1"/>
    <col min="3075" max="3075" width="10.7109375" style="7" customWidth="1"/>
    <col min="3076" max="3076" width="12.85546875" style="7" customWidth="1"/>
    <col min="3077" max="3078" width="10.7109375" style="7" customWidth="1"/>
    <col min="3079" max="3079" width="14.85546875" style="7" customWidth="1"/>
    <col min="3080" max="3080" width="15.42578125" style="7" customWidth="1"/>
    <col min="3081" max="3081" width="16.28515625" style="7" customWidth="1"/>
    <col min="3082" max="3082" width="12.85546875" style="7" customWidth="1"/>
    <col min="3083" max="3083" width="13.42578125" style="7" customWidth="1"/>
    <col min="3084" max="3085" width="15.7109375" style="7" customWidth="1"/>
    <col min="3086" max="3086" width="9.28515625" style="7" customWidth="1"/>
    <col min="3087" max="3087" width="13.85546875" style="7" customWidth="1"/>
    <col min="3088" max="3088" width="6.7109375" style="7" customWidth="1"/>
    <col min="3089" max="3089" width="2.140625" style="7" customWidth="1"/>
    <col min="3090" max="3325" width="11.42578125" style="7"/>
    <col min="3326" max="3326" width="18" style="7" customWidth="1"/>
    <col min="3327" max="3327" width="11.42578125" style="7"/>
    <col min="3328" max="3329" width="10.7109375" style="7" customWidth="1"/>
    <col min="3330" max="3330" width="12.85546875" style="7" customWidth="1"/>
    <col min="3331" max="3331" width="10.7109375" style="7" customWidth="1"/>
    <col min="3332" max="3332" width="12.85546875" style="7" customWidth="1"/>
    <col min="3333" max="3334" width="10.7109375" style="7" customWidth="1"/>
    <col min="3335" max="3335" width="14.85546875" style="7" customWidth="1"/>
    <col min="3336" max="3336" width="15.42578125" style="7" customWidth="1"/>
    <col min="3337" max="3337" width="16.28515625" style="7" customWidth="1"/>
    <col min="3338" max="3338" width="12.85546875" style="7" customWidth="1"/>
    <col min="3339" max="3339" width="13.42578125" style="7" customWidth="1"/>
    <col min="3340" max="3341" width="15.7109375" style="7" customWidth="1"/>
    <col min="3342" max="3342" width="9.28515625" style="7" customWidth="1"/>
    <col min="3343" max="3343" width="13.85546875" style="7" customWidth="1"/>
    <col min="3344" max="3344" width="6.7109375" style="7" customWidth="1"/>
    <col min="3345" max="3345" width="2.140625" style="7" customWidth="1"/>
    <col min="3346" max="3581" width="11.42578125" style="7"/>
    <col min="3582" max="3582" width="18" style="7" customWidth="1"/>
    <col min="3583" max="3583" width="11.42578125" style="7"/>
    <col min="3584" max="3585" width="10.7109375" style="7" customWidth="1"/>
    <col min="3586" max="3586" width="12.85546875" style="7" customWidth="1"/>
    <col min="3587" max="3587" width="10.7109375" style="7" customWidth="1"/>
    <col min="3588" max="3588" width="12.85546875" style="7" customWidth="1"/>
    <col min="3589" max="3590" width="10.7109375" style="7" customWidth="1"/>
    <col min="3591" max="3591" width="14.85546875" style="7" customWidth="1"/>
    <col min="3592" max="3592" width="15.42578125" style="7" customWidth="1"/>
    <col min="3593" max="3593" width="16.28515625" style="7" customWidth="1"/>
    <col min="3594" max="3594" width="12.85546875" style="7" customWidth="1"/>
    <col min="3595" max="3595" width="13.42578125" style="7" customWidth="1"/>
    <col min="3596" max="3597" width="15.7109375" style="7" customWidth="1"/>
    <col min="3598" max="3598" width="9.28515625" style="7" customWidth="1"/>
    <col min="3599" max="3599" width="13.85546875" style="7" customWidth="1"/>
    <col min="3600" max="3600" width="6.7109375" style="7" customWidth="1"/>
    <col min="3601" max="3601" width="2.140625" style="7" customWidth="1"/>
    <col min="3602" max="3837" width="11.42578125" style="7"/>
    <col min="3838" max="3838" width="18" style="7" customWidth="1"/>
    <col min="3839" max="3839" width="11.42578125" style="7"/>
    <col min="3840" max="3841" width="10.7109375" style="7" customWidth="1"/>
    <col min="3842" max="3842" width="12.85546875" style="7" customWidth="1"/>
    <col min="3843" max="3843" width="10.7109375" style="7" customWidth="1"/>
    <col min="3844" max="3844" width="12.85546875" style="7" customWidth="1"/>
    <col min="3845" max="3846" width="10.7109375" style="7" customWidth="1"/>
    <col min="3847" max="3847" width="14.85546875" style="7" customWidth="1"/>
    <col min="3848" max="3848" width="15.42578125" style="7" customWidth="1"/>
    <col min="3849" max="3849" width="16.28515625" style="7" customWidth="1"/>
    <col min="3850" max="3850" width="12.85546875" style="7" customWidth="1"/>
    <col min="3851" max="3851" width="13.42578125" style="7" customWidth="1"/>
    <col min="3852" max="3853" width="15.7109375" style="7" customWidth="1"/>
    <col min="3854" max="3854" width="9.28515625" style="7" customWidth="1"/>
    <col min="3855" max="3855" width="13.85546875" style="7" customWidth="1"/>
    <col min="3856" max="3856" width="6.7109375" style="7" customWidth="1"/>
    <col min="3857" max="3857" width="2.140625" style="7" customWidth="1"/>
    <col min="3858" max="4093" width="11.42578125" style="7"/>
    <col min="4094" max="4094" width="18" style="7" customWidth="1"/>
    <col min="4095" max="4095" width="11.42578125" style="7"/>
    <col min="4096" max="4097" width="10.7109375" style="7" customWidth="1"/>
    <col min="4098" max="4098" width="12.85546875" style="7" customWidth="1"/>
    <col min="4099" max="4099" width="10.7109375" style="7" customWidth="1"/>
    <col min="4100" max="4100" width="12.85546875" style="7" customWidth="1"/>
    <col min="4101" max="4102" width="10.7109375" style="7" customWidth="1"/>
    <col min="4103" max="4103" width="14.85546875" style="7" customWidth="1"/>
    <col min="4104" max="4104" width="15.42578125" style="7" customWidth="1"/>
    <col min="4105" max="4105" width="16.28515625" style="7" customWidth="1"/>
    <col min="4106" max="4106" width="12.85546875" style="7" customWidth="1"/>
    <col min="4107" max="4107" width="13.42578125" style="7" customWidth="1"/>
    <col min="4108" max="4109" width="15.7109375" style="7" customWidth="1"/>
    <col min="4110" max="4110" width="9.28515625" style="7" customWidth="1"/>
    <col min="4111" max="4111" width="13.85546875" style="7" customWidth="1"/>
    <col min="4112" max="4112" width="6.7109375" style="7" customWidth="1"/>
    <col min="4113" max="4113" width="2.140625" style="7" customWidth="1"/>
    <col min="4114" max="4349" width="11.42578125" style="7"/>
    <col min="4350" max="4350" width="18" style="7" customWidth="1"/>
    <col min="4351" max="4351" width="11.42578125" style="7"/>
    <col min="4352" max="4353" width="10.7109375" style="7" customWidth="1"/>
    <col min="4354" max="4354" width="12.85546875" style="7" customWidth="1"/>
    <col min="4355" max="4355" width="10.7109375" style="7" customWidth="1"/>
    <col min="4356" max="4356" width="12.85546875" style="7" customWidth="1"/>
    <col min="4357" max="4358" width="10.7109375" style="7" customWidth="1"/>
    <col min="4359" max="4359" width="14.85546875" style="7" customWidth="1"/>
    <col min="4360" max="4360" width="15.42578125" style="7" customWidth="1"/>
    <col min="4361" max="4361" width="16.28515625" style="7" customWidth="1"/>
    <col min="4362" max="4362" width="12.85546875" style="7" customWidth="1"/>
    <col min="4363" max="4363" width="13.42578125" style="7" customWidth="1"/>
    <col min="4364" max="4365" width="15.7109375" style="7" customWidth="1"/>
    <col min="4366" max="4366" width="9.28515625" style="7" customWidth="1"/>
    <col min="4367" max="4367" width="13.85546875" style="7" customWidth="1"/>
    <col min="4368" max="4368" width="6.7109375" style="7" customWidth="1"/>
    <col min="4369" max="4369" width="2.140625" style="7" customWidth="1"/>
    <col min="4370" max="4605" width="11.42578125" style="7"/>
    <col min="4606" max="4606" width="18" style="7" customWidth="1"/>
    <col min="4607" max="4607" width="11.42578125" style="7"/>
    <col min="4608" max="4609" width="10.7109375" style="7" customWidth="1"/>
    <col min="4610" max="4610" width="12.85546875" style="7" customWidth="1"/>
    <col min="4611" max="4611" width="10.7109375" style="7" customWidth="1"/>
    <col min="4612" max="4612" width="12.85546875" style="7" customWidth="1"/>
    <col min="4613" max="4614" width="10.7109375" style="7" customWidth="1"/>
    <col min="4615" max="4615" width="14.85546875" style="7" customWidth="1"/>
    <col min="4616" max="4616" width="15.42578125" style="7" customWidth="1"/>
    <col min="4617" max="4617" width="16.28515625" style="7" customWidth="1"/>
    <col min="4618" max="4618" width="12.85546875" style="7" customWidth="1"/>
    <col min="4619" max="4619" width="13.42578125" style="7" customWidth="1"/>
    <col min="4620" max="4621" width="15.7109375" style="7" customWidth="1"/>
    <col min="4622" max="4622" width="9.28515625" style="7" customWidth="1"/>
    <col min="4623" max="4623" width="13.85546875" style="7" customWidth="1"/>
    <col min="4624" max="4624" width="6.7109375" style="7" customWidth="1"/>
    <col min="4625" max="4625" width="2.140625" style="7" customWidth="1"/>
    <col min="4626" max="4861" width="11.42578125" style="7"/>
    <col min="4862" max="4862" width="18" style="7" customWidth="1"/>
    <col min="4863" max="4863" width="11.42578125" style="7"/>
    <col min="4864" max="4865" width="10.7109375" style="7" customWidth="1"/>
    <col min="4866" max="4866" width="12.85546875" style="7" customWidth="1"/>
    <col min="4867" max="4867" width="10.7109375" style="7" customWidth="1"/>
    <col min="4868" max="4868" width="12.85546875" style="7" customWidth="1"/>
    <col min="4869" max="4870" width="10.7109375" style="7" customWidth="1"/>
    <col min="4871" max="4871" width="14.85546875" style="7" customWidth="1"/>
    <col min="4872" max="4872" width="15.42578125" style="7" customWidth="1"/>
    <col min="4873" max="4873" width="16.28515625" style="7" customWidth="1"/>
    <col min="4874" max="4874" width="12.85546875" style="7" customWidth="1"/>
    <col min="4875" max="4875" width="13.42578125" style="7" customWidth="1"/>
    <col min="4876" max="4877" width="15.7109375" style="7" customWidth="1"/>
    <col min="4878" max="4878" width="9.28515625" style="7" customWidth="1"/>
    <col min="4879" max="4879" width="13.85546875" style="7" customWidth="1"/>
    <col min="4880" max="4880" width="6.7109375" style="7" customWidth="1"/>
    <col min="4881" max="4881" width="2.140625" style="7" customWidth="1"/>
    <col min="4882" max="5117" width="11.42578125" style="7"/>
    <col min="5118" max="5118" width="18" style="7" customWidth="1"/>
    <col min="5119" max="5119" width="11.42578125" style="7"/>
    <col min="5120" max="5121" width="10.7109375" style="7" customWidth="1"/>
    <col min="5122" max="5122" width="12.85546875" style="7" customWidth="1"/>
    <col min="5123" max="5123" width="10.7109375" style="7" customWidth="1"/>
    <col min="5124" max="5124" width="12.85546875" style="7" customWidth="1"/>
    <col min="5125" max="5126" width="10.7109375" style="7" customWidth="1"/>
    <col min="5127" max="5127" width="14.85546875" style="7" customWidth="1"/>
    <col min="5128" max="5128" width="15.42578125" style="7" customWidth="1"/>
    <col min="5129" max="5129" width="16.28515625" style="7" customWidth="1"/>
    <col min="5130" max="5130" width="12.85546875" style="7" customWidth="1"/>
    <col min="5131" max="5131" width="13.42578125" style="7" customWidth="1"/>
    <col min="5132" max="5133" width="15.7109375" style="7" customWidth="1"/>
    <col min="5134" max="5134" width="9.28515625" style="7" customWidth="1"/>
    <col min="5135" max="5135" width="13.85546875" style="7" customWidth="1"/>
    <col min="5136" max="5136" width="6.7109375" style="7" customWidth="1"/>
    <col min="5137" max="5137" width="2.140625" style="7" customWidth="1"/>
    <col min="5138" max="5373" width="11.42578125" style="7"/>
    <col min="5374" max="5374" width="18" style="7" customWidth="1"/>
    <col min="5375" max="5375" width="11.42578125" style="7"/>
    <col min="5376" max="5377" width="10.7109375" style="7" customWidth="1"/>
    <col min="5378" max="5378" width="12.85546875" style="7" customWidth="1"/>
    <col min="5379" max="5379" width="10.7109375" style="7" customWidth="1"/>
    <col min="5380" max="5380" width="12.85546875" style="7" customWidth="1"/>
    <col min="5381" max="5382" width="10.7109375" style="7" customWidth="1"/>
    <col min="5383" max="5383" width="14.85546875" style="7" customWidth="1"/>
    <col min="5384" max="5384" width="15.42578125" style="7" customWidth="1"/>
    <col min="5385" max="5385" width="16.28515625" style="7" customWidth="1"/>
    <col min="5386" max="5386" width="12.85546875" style="7" customWidth="1"/>
    <col min="5387" max="5387" width="13.42578125" style="7" customWidth="1"/>
    <col min="5388" max="5389" width="15.7109375" style="7" customWidth="1"/>
    <col min="5390" max="5390" width="9.28515625" style="7" customWidth="1"/>
    <col min="5391" max="5391" width="13.85546875" style="7" customWidth="1"/>
    <col min="5392" max="5392" width="6.7109375" style="7" customWidth="1"/>
    <col min="5393" max="5393" width="2.140625" style="7" customWidth="1"/>
    <col min="5394" max="5629" width="11.42578125" style="7"/>
    <col min="5630" max="5630" width="18" style="7" customWidth="1"/>
    <col min="5631" max="5631" width="11.42578125" style="7"/>
    <col min="5632" max="5633" width="10.7109375" style="7" customWidth="1"/>
    <col min="5634" max="5634" width="12.85546875" style="7" customWidth="1"/>
    <col min="5635" max="5635" width="10.7109375" style="7" customWidth="1"/>
    <col min="5636" max="5636" width="12.85546875" style="7" customWidth="1"/>
    <col min="5637" max="5638" width="10.7109375" style="7" customWidth="1"/>
    <col min="5639" max="5639" width="14.85546875" style="7" customWidth="1"/>
    <col min="5640" max="5640" width="15.42578125" style="7" customWidth="1"/>
    <col min="5641" max="5641" width="16.28515625" style="7" customWidth="1"/>
    <col min="5642" max="5642" width="12.85546875" style="7" customWidth="1"/>
    <col min="5643" max="5643" width="13.42578125" style="7" customWidth="1"/>
    <col min="5644" max="5645" width="15.7109375" style="7" customWidth="1"/>
    <col min="5646" max="5646" width="9.28515625" style="7" customWidth="1"/>
    <col min="5647" max="5647" width="13.85546875" style="7" customWidth="1"/>
    <col min="5648" max="5648" width="6.7109375" style="7" customWidth="1"/>
    <col min="5649" max="5649" width="2.140625" style="7" customWidth="1"/>
    <col min="5650" max="5885" width="11.42578125" style="7"/>
    <col min="5886" max="5886" width="18" style="7" customWidth="1"/>
    <col min="5887" max="5887" width="11.42578125" style="7"/>
    <col min="5888" max="5889" width="10.7109375" style="7" customWidth="1"/>
    <col min="5890" max="5890" width="12.85546875" style="7" customWidth="1"/>
    <col min="5891" max="5891" width="10.7109375" style="7" customWidth="1"/>
    <col min="5892" max="5892" width="12.85546875" style="7" customWidth="1"/>
    <col min="5893" max="5894" width="10.7109375" style="7" customWidth="1"/>
    <col min="5895" max="5895" width="14.85546875" style="7" customWidth="1"/>
    <col min="5896" max="5896" width="15.42578125" style="7" customWidth="1"/>
    <col min="5897" max="5897" width="16.28515625" style="7" customWidth="1"/>
    <col min="5898" max="5898" width="12.85546875" style="7" customWidth="1"/>
    <col min="5899" max="5899" width="13.42578125" style="7" customWidth="1"/>
    <col min="5900" max="5901" width="15.7109375" style="7" customWidth="1"/>
    <col min="5902" max="5902" width="9.28515625" style="7" customWidth="1"/>
    <col min="5903" max="5903" width="13.85546875" style="7" customWidth="1"/>
    <col min="5904" max="5904" width="6.7109375" style="7" customWidth="1"/>
    <col min="5905" max="5905" width="2.140625" style="7" customWidth="1"/>
    <col min="5906" max="6141" width="11.42578125" style="7"/>
    <col min="6142" max="6142" width="18" style="7" customWidth="1"/>
    <col min="6143" max="6143" width="11.42578125" style="7"/>
    <col min="6144" max="6145" width="10.7109375" style="7" customWidth="1"/>
    <col min="6146" max="6146" width="12.85546875" style="7" customWidth="1"/>
    <col min="6147" max="6147" width="10.7109375" style="7" customWidth="1"/>
    <col min="6148" max="6148" width="12.85546875" style="7" customWidth="1"/>
    <col min="6149" max="6150" width="10.7109375" style="7" customWidth="1"/>
    <col min="6151" max="6151" width="14.85546875" style="7" customWidth="1"/>
    <col min="6152" max="6152" width="15.42578125" style="7" customWidth="1"/>
    <col min="6153" max="6153" width="16.28515625" style="7" customWidth="1"/>
    <col min="6154" max="6154" width="12.85546875" style="7" customWidth="1"/>
    <col min="6155" max="6155" width="13.42578125" style="7" customWidth="1"/>
    <col min="6156" max="6157" width="15.7109375" style="7" customWidth="1"/>
    <col min="6158" max="6158" width="9.28515625" style="7" customWidth="1"/>
    <col min="6159" max="6159" width="13.85546875" style="7" customWidth="1"/>
    <col min="6160" max="6160" width="6.7109375" style="7" customWidth="1"/>
    <col min="6161" max="6161" width="2.140625" style="7" customWidth="1"/>
    <col min="6162" max="6397" width="11.42578125" style="7"/>
    <col min="6398" max="6398" width="18" style="7" customWidth="1"/>
    <col min="6399" max="6399" width="11.42578125" style="7"/>
    <col min="6400" max="6401" width="10.7109375" style="7" customWidth="1"/>
    <col min="6402" max="6402" width="12.85546875" style="7" customWidth="1"/>
    <col min="6403" max="6403" width="10.7109375" style="7" customWidth="1"/>
    <col min="6404" max="6404" width="12.85546875" style="7" customWidth="1"/>
    <col min="6405" max="6406" width="10.7109375" style="7" customWidth="1"/>
    <col min="6407" max="6407" width="14.85546875" style="7" customWidth="1"/>
    <col min="6408" max="6408" width="15.42578125" style="7" customWidth="1"/>
    <col min="6409" max="6409" width="16.28515625" style="7" customWidth="1"/>
    <col min="6410" max="6410" width="12.85546875" style="7" customWidth="1"/>
    <col min="6411" max="6411" width="13.42578125" style="7" customWidth="1"/>
    <col min="6412" max="6413" width="15.7109375" style="7" customWidth="1"/>
    <col min="6414" max="6414" width="9.28515625" style="7" customWidth="1"/>
    <col min="6415" max="6415" width="13.85546875" style="7" customWidth="1"/>
    <col min="6416" max="6416" width="6.7109375" style="7" customWidth="1"/>
    <col min="6417" max="6417" width="2.140625" style="7" customWidth="1"/>
    <col min="6418" max="6653" width="11.42578125" style="7"/>
    <col min="6654" max="6654" width="18" style="7" customWidth="1"/>
    <col min="6655" max="6655" width="11.42578125" style="7"/>
    <col min="6656" max="6657" width="10.7109375" style="7" customWidth="1"/>
    <col min="6658" max="6658" width="12.85546875" style="7" customWidth="1"/>
    <col min="6659" max="6659" width="10.7109375" style="7" customWidth="1"/>
    <col min="6660" max="6660" width="12.85546875" style="7" customWidth="1"/>
    <col min="6661" max="6662" width="10.7109375" style="7" customWidth="1"/>
    <col min="6663" max="6663" width="14.85546875" style="7" customWidth="1"/>
    <col min="6664" max="6664" width="15.42578125" style="7" customWidth="1"/>
    <col min="6665" max="6665" width="16.28515625" style="7" customWidth="1"/>
    <col min="6666" max="6666" width="12.85546875" style="7" customWidth="1"/>
    <col min="6667" max="6667" width="13.42578125" style="7" customWidth="1"/>
    <col min="6668" max="6669" width="15.7109375" style="7" customWidth="1"/>
    <col min="6670" max="6670" width="9.28515625" style="7" customWidth="1"/>
    <col min="6671" max="6671" width="13.85546875" style="7" customWidth="1"/>
    <col min="6672" max="6672" width="6.7109375" style="7" customWidth="1"/>
    <col min="6673" max="6673" width="2.140625" style="7" customWidth="1"/>
    <col min="6674" max="6909" width="11.42578125" style="7"/>
    <col min="6910" max="6910" width="18" style="7" customWidth="1"/>
    <col min="6911" max="6911" width="11.42578125" style="7"/>
    <col min="6912" max="6913" width="10.7109375" style="7" customWidth="1"/>
    <col min="6914" max="6914" width="12.85546875" style="7" customWidth="1"/>
    <col min="6915" max="6915" width="10.7109375" style="7" customWidth="1"/>
    <col min="6916" max="6916" width="12.85546875" style="7" customWidth="1"/>
    <col min="6917" max="6918" width="10.7109375" style="7" customWidth="1"/>
    <col min="6919" max="6919" width="14.85546875" style="7" customWidth="1"/>
    <col min="6920" max="6920" width="15.42578125" style="7" customWidth="1"/>
    <col min="6921" max="6921" width="16.28515625" style="7" customWidth="1"/>
    <col min="6922" max="6922" width="12.85546875" style="7" customWidth="1"/>
    <col min="6923" max="6923" width="13.42578125" style="7" customWidth="1"/>
    <col min="6924" max="6925" width="15.7109375" style="7" customWidth="1"/>
    <col min="6926" max="6926" width="9.28515625" style="7" customWidth="1"/>
    <col min="6927" max="6927" width="13.85546875" style="7" customWidth="1"/>
    <col min="6928" max="6928" width="6.7109375" style="7" customWidth="1"/>
    <col min="6929" max="6929" width="2.140625" style="7" customWidth="1"/>
    <col min="6930" max="7165" width="11.42578125" style="7"/>
    <col min="7166" max="7166" width="18" style="7" customWidth="1"/>
    <col min="7167" max="7167" width="11.42578125" style="7"/>
    <col min="7168" max="7169" width="10.7109375" style="7" customWidth="1"/>
    <col min="7170" max="7170" width="12.85546875" style="7" customWidth="1"/>
    <col min="7171" max="7171" width="10.7109375" style="7" customWidth="1"/>
    <col min="7172" max="7172" width="12.85546875" style="7" customWidth="1"/>
    <col min="7173" max="7174" width="10.7109375" style="7" customWidth="1"/>
    <col min="7175" max="7175" width="14.85546875" style="7" customWidth="1"/>
    <col min="7176" max="7176" width="15.42578125" style="7" customWidth="1"/>
    <col min="7177" max="7177" width="16.28515625" style="7" customWidth="1"/>
    <col min="7178" max="7178" width="12.85546875" style="7" customWidth="1"/>
    <col min="7179" max="7179" width="13.42578125" style="7" customWidth="1"/>
    <col min="7180" max="7181" width="15.7109375" style="7" customWidth="1"/>
    <col min="7182" max="7182" width="9.28515625" style="7" customWidth="1"/>
    <col min="7183" max="7183" width="13.85546875" style="7" customWidth="1"/>
    <col min="7184" max="7184" width="6.7109375" style="7" customWidth="1"/>
    <col min="7185" max="7185" width="2.140625" style="7" customWidth="1"/>
    <col min="7186" max="7421" width="11.42578125" style="7"/>
    <col min="7422" max="7422" width="18" style="7" customWidth="1"/>
    <col min="7423" max="7423" width="11.42578125" style="7"/>
    <col min="7424" max="7425" width="10.7109375" style="7" customWidth="1"/>
    <col min="7426" max="7426" width="12.85546875" style="7" customWidth="1"/>
    <col min="7427" max="7427" width="10.7109375" style="7" customWidth="1"/>
    <col min="7428" max="7428" width="12.85546875" style="7" customWidth="1"/>
    <col min="7429" max="7430" width="10.7109375" style="7" customWidth="1"/>
    <col min="7431" max="7431" width="14.85546875" style="7" customWidth="1"/>
    <col min="7432" max="7432" width="15.42578125" style="7" customWidth="1"/>
    <col min="7433" max="7433" width="16.28515625" style="7" customWidth="1"/>
    <col min="7434" max="7434" width="12.85546875" style="7" customWidth="1"/>
    <col min="7435" max="7435" width="13.42578125" style="7" customWidth="1"/>
    <col min="7436" max="7437" width="15.7109375" style="7" customWidth="1"/>
    <col min="7438" max="7438" width="9.28515625" style="7" customWidth="1"/>
    <col min="7439" max="7439" width="13.85546875" style="7" customWidth="1"/>
    <col min="7440" max="7440" width="6.7109375" style="7" customWidth="1"/>
    <col min="7441" max="7441" width="2.140625" style="7" customWidth="1"/>
    <col min="7442" max="7677" width="11.42578125" style="7"/>
    <col min="7678" max="7678" width="18" style="7" customWidth="1"/>
    <col min="7679" max="7679" width="11.42578125" style="7"/>
    <col min="7680" max="7681" width="10.7109375" style="7" customWidth="1"/>
    <col min="7682" max="7682" width="12.85546875" style="7" customWidth="1"/>
    <col min="7683" max="7683" width="10.7109375" style="7" customWidth="1"/>
    <col min="7684" max="7684" width="12.85546875" style="7" customWidth="1"/>
    <col min="7685" max="7686" width="10.7109375" style="7" customWidth="1"/>
    <col min="7687" max="7687" width="14.85546875" style="7" customWidth="1"/>
    <col min="7688" max="7688" width="15.42578125" style="7" customWidth="1"/>
    <col min="7689" max="7689" width="16.28515625" style="7" customWidth="1"/>
    <col min="7690" max="7690" width="12.85546875" style="7" customWidth="1"/>
    <col min="7691" max="7691" width="13.42578125" style="7" customWidth="1"/>
    <col min="7692" max="7693" width="15.7109375" style="7" customWidth="1"/>
    <col min="7694" max="7694" width="9.28515625" style="7" customWidth="1"/>
    <col min="7695" max="7695" width="13.85546875" style="7" customWidth="1"/>
    <col min="7696" max="7696" width="6.7109375" style="7" customWidth="1"/>
    <col min="7697" max="7697" width="2.140625" style="7" customWidth="1"/>
    <col min="7698" max="7933" width="11.42578125" style="7"/>
    <col min="7934" max="7934" width="18" style="7" customWidth="1"/>
    <col min="7935" max="7935" width="11.42578125" style="7"/>
    <col min="7936" max="7937" width="10.7109375" style="7" customWidth="1"/>
    <col min="7938" max="7938" width="12.85546875" style="7" customWidth="1"/>
    <col min="7939" max="7939" width="10.7109375" style="7" customWidth="1"/>
    <col min="7940" max="7940" width="12.85546875" style="7" customWidth="1"/>
    <col min="7941" max="7942" width="10.7109375" style="7" customWidth="1"/>
    <col min="7943" max="7943" width="14.85546875" style="7" customWidth="1"/>
    <col min="7944" max="7944" width="15.42578125" style="7" customWidth="1"/>
    <col min="7945" max="7945" width="16.28515625" style="7" customWidth="1"/>
    <col min="7946" max="7946" width="12.85546875" style="7" customWidth="1"/>
    <col min="7947" max="7947" width="13.42578125" style="7" customWidth="1"/>
    <col min="7948" max="7949" width="15.7109375" style="7" customWidth="1"/>
    <col min="7950" max="7950" width="9.28515625" style="7" customWidth="1"/>
    <col min="7951" max="7951" width="13.85546875" style="7" customWidth="1"/>
    <col min="7952" max="7952" width="6.7109375" style="7" customWidth="1"/>
    <col min="7953" max="7953" width="2.140625" style="7" customWidth="1"/>
    <col min="7954" max="8189" width="11.42578125" style="7"/>
    <col min="8190" max="8190" width="18" style="7" customWidth="1"/>
    <col min="8191" max="8191" width="11.42578125" style="7"/>
    <col min="8192" max="8193" width="10.7109375" style="7" customWidth="1"/>
    <col min="8194" max="8194" width="12.85546875" style="7" customWidth="1"/>
    <col min="8195" max="8195" width="10.7109375" style="7" customWidth="1"/>
    <col min="8196" max="8196" width="12.85546875" style="7" customWidth="1"/>
    <col min="8197" max="8198" width="10.7109375" style="7" customWidth="1"/>
    <col min="8199" max="8199" width="14.85546875" style="7" customWidth="1"/>
    <col min="8200" max="8200" width="15.42578125" style="7" customWidth="1"/>
    <col min="8201" max="8201" width="16.28515625" style="7" customWidth="1"/>
    <col min="8202" max="8202" width="12.85546875" style="7" customWidth="1"/>
    <col min="8203" max="8203" width="13.42578125" style="7" customWidth="1"/>
    <col min="8204" max="8205" width="15.7109375" style="7" customWidth="1"/>
    <col min="8206" max="8206" width="9.28515625" style="7" customWidth="1"/>
    <col min="8207" max="8207" width="13.85546875" style="7" customWidth="1"/>
    <col min="8208" max="8208" width="6.7109375" style="7" customWidth="1"/>
    <col min="8209" max="8209" width="2.140625" style="7" customWidth="1"/>
    <col min="8210" max="8445" width="11.42578125" style="7"/>
    <col min="8446" max="8446" width="18" style="7" customWidth="1"/>
    <col min="8447" max="8447" width="11.42578125" style="7"/>
    <col min="8448" max="8449" width="10.7109375" style="7" customWidth="1"/>
    <col min="8450" max="8450" width="12.85546875" style="7" customWidth="1"/>
    <col min="8451" max="8451" width="10.7109375" style="7" customWidth="1"/>
    <col min="8452" max="8452" width="12.85546875" style="7" customWidth="1"/>
    <col min="8453" max="8454" width="10.7109375" style="7" customWidth="1"/>
    <col min="8455" max="8455" width="14.85546875" style="7" customWidth="1"/>
    <col min="8456" max="8456" width="15.42578125" style="7" customWidth="1"/>
    <col min="8457" max="8457" width="16.28515625" style="7" customWidth="1"/>
    <col min="8458" max="8458" width="12.85546875" style="7" customWidth="1"/>
    <col min="8459" max="8459" width="13.42578125" style="7" customWidth="1"/>
    <col min="8460" max="8461" width="15.7109375" style="7" customWidth="1"/>
    <col min="8462" max="8462" width="9.28515625" style="7" customWidth="1"/>
    <col min="8463" max="8463" width="13.85546875" style="7" customWidth="1"/>
    <col min="8464" max="8464" width="6.7109375" style="7" customWidth="1"/>
    <col min="8465" max="8465" width="2.140625" style="7" customWidth="1"/>
    <col min="8466" max="8701" width="11.42578125" style="7"/>
    <col min="8702" max="8702" width="18" style="7" customWidth="1"/>
    <col min="8703" max="8703" width="11.42578125" style="7"/>
    <col min="8704" max="8705" width="10.7109375" style="7" customWidth="1"/>
    <col min="8706" max="8706" width="12.85546875" style="7" customWidth="1"/>
    <col min="8707" max="8707" width="10.7109375" style="7" customWidth="1"/>
    <col min="8708" max="8708" width="12.85546875" style="7" customWidth="1"/>
    <col min="8709" max="8710" width="10.7109375" style="7" customWidth="1"/>
    <col min="8711" max="8711" width="14.85546875" style="7" customWidth="1"/>
    <col min="8712" max="8712" width="15.42578125" style="7" customWidth="1"/>
    <col min="8713" max="8713" width="16.28515625" style="7" customWidth="1"/>
    <col min="8714" max="8714" width="12.85546875" style="7" customWidth="1"/>
    <col min="8715" max="8715" width="13.42578125" style="7" customWidth="1"/>
    <col min="8716" max="8717" width="15.7109375" style="7" customWidth="1"/>
    <col min="8718" max="8718" width="9.28515625" style="7" customWidth="1"/>
    <col min="8719" max="8719" width="13.85546875" style="7" customWidth="1"/>
    <col min="8720" max="8720" width="6.7109375" style="7" customWidth="1"/>
    <col min="8721" max="8721" width="2.140625" style="7" customWidth="1"/>
    <col min="8722" max="8957" width="11.42578125" style="7"/>
    <col min="8958" max="8958" width="18" style="7" customWidth="1"/>
    <col min="8959" max="8959" width="11.42578125" style="7"/>
    <col min="8960" max="8961" width="10.7109375" style="7" customWidth="1"/>
    <col min="8962" max="8962" width="12.85546875" style="7" customWidth="1"/>
    <col min="8963" max="8963" width="10.7109375" style="7" customWidth="1"/>
    <col min="8964" max="8964" width="12.85546875" style="7" customWidth="1"/>
    <col min="8965" max="8966" width="10.7109375" style="7" customWidth="1"/>
    <col min="8967" max="8967" width="14.85546875" style="7" customWidth="1"/>
    <col min="8968" max="8968" width="15.42578125" style="7" customWidth="1"/>
    <col min="8969" max="8969" width="16.28515625" style="7" customWidth="1"/>
    <col min="8970" max="8970" width="12.85546875" style="7" customWidth="1"/>
    <col min="8971" max="8971" width="13.42578125" style="7" customWidth="1"/>
    <col min="8972" max="8973" width="15.7109375" style="7" customWidth="1"/>
    <col min="8974" max="8974" width="9.28515625" style="7" customWidth="1"/>
    <col min="8975" max="8975" width="13.85546875" style="7" customWidth="1"/>
    <col min="8976" max="8976" width="6.7109375" style="7" customWidth="1"/>
    <col min="8977" max="8977" width="2.140625" style="7" customWidth="1"/>
    <col min="8978" max="9213" width="11.42578125" style="7"/>
    <col min="9214" max="9214" width="18" style="7" customWidth="1"/>
    <col min="9215" max="9215" width="11.42578125" style="7"/>
    <col min="9216" max="9217" width="10.7109375" style="7" customWidth="1"/>
    <col min="9218" max="9218" width="12.85546875" style="7" customWidth="1"/>
    <col min="9219" max="9219" width="10.7109375" style="7" customWidth="1"/>
    <col min="9220" max="9220" width="12.85546875" style="7" customWidth="1"/>
    <col min="9221" max="9222" width="10.7109375" style="7" customWidth="1"/>
    <col min="9223" max="9223" width="14.85546875" style="7" customWidth="1"/>
    <col min="9224" max="9224" width="15.42578125" style="7" customWidth="1"/>
    <col min="9225" max="9225" width="16.28515625" style="7" customWidth="1"/>
    <col min="9226" max="9226" width="12.85546875" style="7" customWidth="1"/>
    <col min="9227" max="9227" width="13.42578125" style="7" customWidth="1"/>
    <col min="9228" max="9229" width="15.7109375" style="7" customWidth="1"/>
    <col min="9230" max="9230" width="9.28515625" style="7" customWidth="1"/>
    <col min="9231" max="9231" width="13.85546875" style="7" customWidth="1"/>
    <col min="9232" max="9232" width="6.7109375" style="7" customWidth="1"/>
    <col min="9233" max="9233" width="2.140625" style="7" customWidth="1"/>
    <col min="9234" max="9469" width="11.42578125" style="7"/>
    <col min="9470" max="9470" width="18" style="7" customWidth="1"/>
    <col min="9471" max="9471" width="11.42578125" style="7"/>
    <col min="9472" max="9473" width="10.7109375" style="7" customWidth="1"/>
    <col min="9474" max="9474" width="12.85546875" style="7" customWidth="1"/>
    <col min="9475" max="9475" width="10.7109375" style="7" customWidth="1"/>
    <col min="9476" max="9476" width="12.85546875" style="7" customWidth="1"/>
    <col min="9477" max="9478" width="10.7109375" style="7" customWidth="1"/>
    <col min="9479" max="9479" width="14.85546875" style="7" customWidth="1"/>
    <col min="9480" max="9480" width="15.42578125" style="7" customWidth="1"/>
    <col min="9481" max="9481" width="16.28515625" style="7" customWidth="1"/>
    <col min="9482" max="9482" width="12.85546875" style="7" customWidth="1"/>
    <col min="9483" max="9483" width="13.42578125" style="7" customWidth="1"/>
    <col min="9484" max="9485" width="15.7109375" style="7" customWidth="1"/>
    <col min="9486" max="9486" width="9.28515625" style="7" customWidth="1"/>
    <col min="9487" max="9487" width="13.85546875" style="7" customWidth="1"/>
    <col min="9488" max="9488" width="6.7109375" style="7" customWidth="1"/>
    <col min="9489" max="9489" width="2.140625" style="7" customWidth="1"/>
    <col min="9490" max="9725" width="11.42578125" style="7"/>
    <col min="9726" max="9726" width="18" style="7" customWidth="1"/>
    <col min="9727" max="9727" width="11.42578125" style="7"/>
    <col min="9728" max="9729" width="10.7109375" style="7" customWidth="1"/>
    <col min="9730" max="9730" width="12.85546875" style="7" customWidth="1"/>
    <col min="9731" max="9731" width="10.7109375" style="7" customWidth="1"/>
    <col min="9732" max="9732" width="12.85546875" style="7" customWidth="1"/>
    <col min="9733" max="9734" width="10.7109375" style="7" customWidth="1"/>
    <col min="9735" max="9735" width="14.85546875" style="7" customWidth="1"/>
    <col min="9736" max="9736" width="15.42578125" style="7" customWidth="1"/>
    <col min="9737" max="9737" width="16.28515625" style="7" customWidth="1"/>
    <col min="9738" max="9738" width="12.85546875" style="7" customWidth="1"/>
    <col min="9739" max="9739" width="13.42578125" style="7" customWidth="1"/>
    <col min="9740" max="9741" width="15.7109375" style="7" customWidth="1"/>
    <col min="9742" max="9742" width="9.28515625" style="7" customWidth="1"/>
    <col min="9743" max="9743" width="13.85546875" style="7" customWidth="1"/>
    <col min="9744" max="9744" width="6.7109375" style="7" customWidth="1"/>
    <col min="9745" max="9745" width="2.140625" style="7" customWidth="1"/>
    <col min="9746" max="9981" width="11.42578125" style="7"/>
    <col min="9982" max="9982" width="18" style="7" customWidth="1"/>
    <col min="9983" max="9983" width="11.42578125" style="7"/>
    <col min="9984" max="9985" width="10.7109375" style="7" customWidth="1"/>
    <col min="9986" max="9986" width="12.85546875" style="7" customWidth="1"/>
    <col min="9987" max="9987" width="10.7109375" style="7" customWidth="1"/>
    <col min="9988" max="9988" width="12.85546875" style="7" customWidth="1"/>
    <col min="9989" max="9990" width="10.7109375" style="7" customWidth="1"/>
    <col min="9991" max="9991" width="14.85546875" style="7" customWidth="1"/>
    <col min="9992" max="9992" width="15.42578125" style="7" customWidth="1"/>
    <col min="9993" max="9993" width="16.28515625" style="7" customWidth="1"/>
    <col min="9994" max="9994" width="12.85546875" style="7" customWidth="1"/>
    <col min="9995" max="9995" width="13.42578125" style="7" customWidth="1"/>
    <col min="9996" max="9997" width="15.7109375" style="7" customWidth="1"/>
    <col min="9998" max="9998" width="9.28515625" style="7" customWidth="1"/>
    <col min="9999" max="9999" width="13.85546875" style="7" customWidth="1"/>
    <col min="10000" max="10000" width="6.7109375" style="7" customWidth="1"/>
    <col min="10001" max="10001" width="2.140625" style="7" customWidth="1"/>
    <col min="10002" max="10237" width="11.42578125" style="7"/>
    <col min="10238" max="10238" width="18" style="7" customWidth="1"/>
    <col min="10239" max="10239" width="11.42578125" style="7"/>
    <col min="10240" max="10241" width="10.7109375" style="7" customWidth="1"/>
    <col min="10242" max="10242" width="12.85546875" style="7" customWidth="1"/>
    <col min="10243" max="10243" width="10.7109375" style="7" customWidth="1"/>
    <col min="10244" max="10244" width="12.85546875" style="7" customWidth="1"/>
    <col min="10245" max="10246" width="10.7109375" style="7" customWidth="1"/>
    <col min="10247" max="10247" width="14.85546875" style="7" customWidth="1"/>
    <col min="10248" max="10248" width="15.42578125" style="7" customWidth="1"/>
    <col min="10249" max="10249" width="16.28515625" style="7" customWidth="1"/>
    <col min="10250" max="10250" width="12.85546875" style="7" customWidth="1"/>
    <col min="10251" max="10251" width="13.42578125" style="7" customWidth="1"/>
    <col min="10252" max="10253" width="15.7109375" style="7" customWidth="1"/>
    <col min="10254" max="10254" width="9.28515625" style="7" customWidth="1"/>
    <col min="10255" max="10255" width="13.85546875" style="7" customWidth="1"/>
    <col min="10256" max="10256" width="6.7109375" style="7" customWidth="1"/>
    <col min="10257" max="10257" width="2.140625" style="7" customWidth="1"/>
    <col min="10258" max="10493" width="11.42578125" style="7"/>
    <col min="10494" max="10494" width="18" style="7" customWidth="1"/>
    <col min="10495" max="10495" width="11.42578125" style="7"/>
    <col min="10496" max="10497" width="10.7109375" style="7" customWidth="1"/>
    <col min="10498" max="10498" width="12.85546875" style="7" customWidth="1"/>
    <col min="10499" max="10499" width="10.7109375" style="7" customWidth="1"/>
    <col min="10500" max="10500" width="12.85546875" style="7" customWidth="1"/>
    <col min="10501" max="10502" width="10.7109375" style="7" customWidth="1"/>
    <col min="10503" max="10503" width="14.85546875" style="7" customWidth="1"/>
    <col min="10504" max="10504" width="15.42578125" style="7" customWidth="1"/>
    <col min="10505" max="10505" width="16.28515625" style="7" customWidth="1"/>
    <col min="10506" max="10506" width="12.85546875" style="7" customWidth="1"/>
    <col min="10507" max="10507" width="13.42578125" style="7" customWidth="1"/>
    <col min="10508" max="10509" width="15.7109375" style="7" customWidth="1"/>
    <col min="10510" max="10510" width="9.28515625" style="7" customWidth="1"/>
    <col min="10511" max="10511" width="13.85546875" style="7" customWidth="1"/>
    <col min="10512" max="10512" width="6.7109375" style="7" customWidth="1"/>
    <col min="10513" max="10513" width="2.140625" style="7" customWidth="1"/>
    <col min="10514" max="10749" width="11.42578125" style="7"/>
    <col min="10750" max="10750" width="18" style="7" customWidth="1"/>
    <col min="10751" max="10751" width="11.42578125" style="7"/>
    <col min="10752" max="10753" width="10.7109375" style="7" customWidth="1"/>
    <col min="10754" max="10754" width="12.85546875" style="7" customWidth="1"/>
    <col min="10755" max="10755" width="10.7109375" style="7" customWidth="1"/>
    <col min="10756" max="10756" width="12.85546875" style="7" customWidth="1"/>
    <col min="10757" max="10758" width="10.7109375" style="7" customWidth="1"/>
    <col min="10759" max="10759" width="14.85546875" style="7" customWidth="1"/>
    <col min="10760" max="10760" width="15.42578125" style="7" customWidth="1"/>
    <col min="10761" max="10761" width="16.28515625" style="7" customWidth="1"/>
    <col min="10762" max="10762" width="12.85546875" style="7" customWidth="1"/>
    <col min="10763" max="10763" width="13.42578125" style="7" customWidth="1"/>
    <col min="10764" max="10765" width="15.7109375" style="7" customWidth="1"/>
    <col min="10766" max="10766" width="9.28515625" style="7" customWidth="1"/>
    <col min="10767" max="10767" width="13.85546875" style="7" customWidth="1"/>
    <col min="10768" max="10768" width="6.7109375" style="7" customWidth="1"/>
    <col min="10769" max="10769" width="2.140625" style="7" customWidth="1"/>
    <col min="10770" max="11005" width="11.42578125" style="7"/>
    <col min="11006" max="11006" width="18" style="7" customWidth="1"/>
    <col min="11007" max="11007" width="11.42578125" style="7"/>
    <col min="11008" max="11009" width="10.7109375" style="7" customWidth="1"/>
    <col min="11010" max="11010" width="12.85546875" style="7" customWidth="1"/>
    <col min="11011" max="11011" width="10.7109375" style="7" customWidth="1"/>
    <col min="11012" max="11012" width="12.85546875" style="7" customWidth="1"/>
    <col min="11013" max="11014" width="10.7109375" style="7" customWidth="1"/>
    <col min="11015" max="11015" width="14.85546875" style="7" customWidth="1"/>
    <col min="11016" max="11016" width="15.42578125" style="7" customWidth="1"/>
    <col min="11017" max="11017" width="16.28515625" style="7" customWidth="1"/>
    <col min="11018" max="11018" width="12.85546875" style="7" customWidth="1"/>
    <col min="11019" max="11019" width="13.42578125" style="7" customWidth="1"/>
    <col min="11020" max="11021" width="15.7109375" style="7" customWidth="1"/>
    <col min="11022" max="11022" width="9.28515625" style="7" customWidth="1"/>
    <col min="11023" max="11023" width="13.85546875" style="7" customWidth="1"/>
    <col min="11024" max="11024" width="6.7109375" style="7" customWidth="1"/>
    <col min="11025" max="11025" width="2.140625" style="7" customWidth="1"/>
    <col min="11026" max="11261" width="11.42578125" style="7"/>
    <col min="11262" max="11262" width="18" style="7" customWidth="1"/>
    <col min="11263" max="11263" width="11.42578125" style="7"/>
    <col min="11264" max="11265" width="10.7109375" style="7" customWidth="1"/>
    <col min="11266" max="11266" width="12.85546875" style="7" customWidth="1"/>
    <col min="11267" max="11267" width="10.7109375" style="7" customWidth="1"/>
    <col min="11268" max="11268" width="12.85546875" style="7" customWidth="1"/>
    <col min="11269" max="11270" width="10.7109375" style="7" customWidth="1"/>
    <col min="11271" max="11271" width="14.85546875" style="7" customWidth="1"/>
    <col min="11272" max="11272" width="15.42578125" style="7" customWidth="1"/>
    <col min="11273" max="11273" width="16.28515625" style="7" customWidth="1"/>
    <col min="11274" max="11274" width="12.85546875" style="7" customWidth="1"/>
    <col min="11275" max="11275" width="13.42578125" style="7" customWidth="1"/>
    <col min="11276" max="11277" width="15.7109375" style="7" customWidth="1"/>
    <col min="11278" max="11278" width="9.28515625" style="7" customWidth="1"/>
    <col min="11279" max="11279" width="13.85546875" style="7" customWidth="1"/>
    <col min="11280" max="11280" width="6.7109375" style="7" customWidth="1"/>
    <col min="11281" max="11281" width="2.140625" style="7" customWidth="1"/>
    <col min="11282" max="11517" width="11.42578125" style="7"/>
    <col min="11518" max="11518" width="18" style="7" customWidth="1"/>
    <col min="11519" max="11519" width="11.42578125" style="7"/>
    <col min="11520" max="11521" width="10.7109375" style="7" customWidth="1"/>
    <col min="11522" max="11522" width="12.85546875" style="7" customWidth="1"/>
    <col min="11523" max="11523" width="10.7109375" style="7" customWidth="1"/>
    <col min="11524" max="11524" width="12.85546875" style="7" customWidth="1"/>
    <col min="11525" max="11526" width="10.7109375" style="7" customWidth="1"/>
    <col min="11527" max="11527" width="14.85546875" style="7" customWidth="1"/>
    <col min="11528" max="11528" width="15.42578125" style="7" customWidth="1"/>
    <col min="11529" max="11529" width="16.28515625" style="7" customWidth="1"/>
    <col min="11530" max="11530" width="12.85546875" style="7" customWidth="1"/>
    <col min="11531" max="11531" width="13.42578125" style="7" customWidth="1"/>
    <col min="11532" max="11533" width="15.7109375" style="7" customWidth="1"/>
    <col min="11534" max="11534" width="9.28515625" style="7" customWidth="1"/>
    <col min="11535" max="11535" width="13.85546875" style="7" customWidth="1"/>
    <col min="11536" max="11536" width="6.7109375" style="7" customWidth="1"/>
    <col min="11537" max="11537" width="2.140625" style="7" customWidth="1"/>
    <col min="11538" max="11773" width="11.42578125" style="7"/>
    <col min="11774" max="11774" width="18" style="7" customWidth="1"/>
    <col min="11775" max="11775" width="11.42578125" style="7"/>
    <col min="11776" max="11777" width="10.7109375" style="7" customWidth="1"/>
    <col min="11778" max="11778" width="12.85546875" style="7" customWidth="1"/>
    <col min="11779" max="11779" width="10.7109375" style="7" customWidth="1"/>
    <col min="11780" max="11780" width="12.85546875" style="7" customWidth="1"/>
    <col min="11781" max="11782" width="10.7109375" style="7" customWidth="1"/>
    <col min="11783" max="11783" width="14.85546875" style="7" customWidth="1"/>
    <col min="11784" max="11784" width="15.42578125" style="7" customWidth="1"/>
    <col min="11785" max="11785" width="16.28515625" style="7" customWidth="1"/>
    <col min="11786" max="11786" width="12.85546875" style="7" customWidth="1"/>
    <col min="11787" max="11787" width="13.42578125" style="7" customWidth="1"/>
    <col min="11788" max="11789" width="15.7109375" style="7" customWidth="1"/>
    <col min="11790" max="11790" width="9.28515625" style="7" customWidth="1"/>
    <col min="11791" max="11791" width="13.85546875" style="7" customWidth="1"/>
    <col min="11792" max="11792" width="6.7109375" style="7" customWidth="1"/>
    <col min="11793" max="11793" width="2.140625" style="7" customWidth="1"/>
    <col min="11794" max="12029" width="11.42578125" style="7"/>
    <col min="12030" max="12030" width="18" style="7" customWidth="1"/>
    <col min="12031" max="12031" width="11.42578125" style="7"/>
    <col min="12032" max="12033" width="10.7109375" style="7" customWidth="1"/>
    <col min="12034" max="12034" width="12.85546875" style="7" customWidth="1"/>
    <col min="12035" max="12035" width="10.7109375" style="7" customWidth="1"/>
    <col min="12036" max="12036" width="12.85546875" style="7" customWidth="1"/>
    <col min="12037" max="12038" width="10.7109375" style="7" customWidth="1"/>
    <col min="12039" max="12039" width="14.85546875" style="7" customWidth="1"/>
    <col min="12040" max="12040" width="15.42578125" style="7" customWidth="1"/>
    <col min="12041" max="12041" width="16.28515625" style="7" customWidth="1"/>
    <col min="12042" max="12042" width="12.85546875" style="7" customWidth="1"/>
    <col min="12043" max="12043" width="13.42578125" style="7" customWidth="1"/>
    <col min="12044" max="12045" width="15.7109375" style="7" customWidth="1"/>
    <col min="12046" max="12046" width="9.28515625" style="7" customWidth="1"/>
    <col min="12047" max="12047" width="13.85546875" style="7" customWidth="1"/>
    <col min="12048" max="12048" width="6.7109375" style="7" customWidth="1"/>
    <col min="12049" max="12049" width="2.140625" style="7" customWidth="1"/>
    <col min="12050" max="12285" width="11.42578125" style="7"/>
    <col min="12286" max="12286" width="18" style="7" customWidth="1"/>
    <col min="12287" max="12287" width="11.42578125" style="7"/>
    <col min="12288" max="12289" width="10.7109375" style="7" customWidth="1"/>
    <col min="12290" max="12290" width="12.85546875" style="7" customWidth="1"/>
    <col min="12291" max="12291" width="10.7109375" style="7" customWidth="1"/>
    <col min="12292" max="12292" width="12.85546875" style="7" customWidth="1"/>
    <col min="12293" max="12294" width="10.7109375" style="7" customWidth="1"/>
    <col min="12295" max="12295" width="14.85546875" style="7" customWidth="1"/>
    <col min="12296" max="12296" width="15.42578125" style="7" customWidth="1"/>
    <col min="12297" max="12297" width="16.28515625" style="7" customWidth="1"/>
    <col min="12298" max="12298" width="12.85546875" style="7" customWidth="1"/>
    <col min="12299" max="12299" width="13.42578125" style="7" customWidth="1"/>
    <col min="12300" max="12301" width="15.7109375" style="7" customWidth="1"/>
    <col min="12302" max="12302" width="9.28515625" style="7" customWidth="1"/>
    <col min="12303" max="12303" width="13.85546875" style="7" customWidth="1"/>
    <col min="12304" max="12304" width="6.7109375" style="7" customWidth="1"/>
    <col min="12305" max="12305" width="2.140625" style="7" customWidth="1"/>
    <col min="12306" max="12541" width="11.42578125" style="7"/>
    <col min="12542" max="12542" width="18" style="7" customWidth="1"/>
    <col min="12543" max="12543" width="11.42578125" style="7"/>
    <col min="12544" max="12545" width="10.7109375" style="7" customWidth="1"/>
    <col min="12546" max="12546" width="12.85546875" style="7" customWidth="1"/>
    <col min="12547" max="12547" width="10.7109375" style="7" customWidth="1"/>
    <col min="12548" max="12548" width="12.85546875" style="7" customWidth="1"/>
    <col min="12549" max="12550" width="10.7109375" style="7" customWidth="1"/>
    <col min="12551" max="12551" width="14.85546875" style="7" customWidth="1"/>
    <col min="12552" max="12552" width="15.42578125" style="7" customWidth="1"/>
    <col min="12553" max="12553" width="16.28515625" style="7" customWidth="1"/>
    <col min="12554" max="12554" width="12.85546875" style="7" customWidth="1"/>
    <col min="12555" max="12555" width="13.42578125" style="7" customWidth="1"/>
    <col min="12556" max="12557" width="15.7109375" style="7" customWidth="1"/>
    <col min="12558" max="12558" width="9.28515625" style="7" customWidth="1"/>
    <col min="12559" max="12559" width="13.85546875" style="7" customWidth="1"/>
    <col min="12560" max="12560" width="6.7109375" style="7" customWidth="1"/>
    <col min="12561" max="12561" width="2.140625" style="7" customWidth="1"/>
    <col min="12562" max="12797" width="11.42578125" style="7"/>
    <col min="12798" max="12798" width="18" style="7" customWidth="1"/>
    <col min="12799" max="12799" width="11.42578125" style="7"/>
    <col min="12800" max="12801" width="10.7109375" style="7" customWidth="1"/>
    <col min="12802" max="12802" width="12.85546875" style="7" customWidth="1"/>
    <col min="12803" max="12803" width="10.7109375" style="7" customWidth="1"/>
    <col min="12804" max="12804" width="12.85546875" style="7" customWidth="1"/>
    <col min="12805" max="12806" width="10.7109375" style="7" customWidth="1"/>
    <col min="12807" max="12807" width="14.85546875" style="7" customWidth="1"/>
    <col min="12808" max="12808" width="15.42578125" style="7" customWidth="1"/>
    <col min="12809" max="12809" width="16.28515625" style="7" customWidth="1"/>
    <col min="12810" max="12810" width="12.85546875" style="7" customWidth="1"/>
    <col min="12811" max="12811" width="13.42578125" style="7" customWidth="1"/>
    <col min="12812" max="12813" width="15.7109375" style="7" customWidth="1"/>
    <col min="12814" max="12814" width="9.28515625" style="7" customWidth="1"/>
    <col min="12815" max="12815" width="13.85546875" style="7" customWidth="1"/>
    <col min="12816" max="12816" width="6.7109375" style="7" customWidth="1"/>
    <col min="12817" max="12817" width="2.140625" style="7" customWidth="1"/>
    <col min="12818" max="13053" width="11.42578125" style="7"/>
    <col min="13054" max="13054" width="18" style="7" customWidth="1"/>
    <col min="13055" max="13055" width="11.42578125" style="7"/>
    <col min="13056" max="13057" width="10.7109375" style="7" customWidth="1"/>
    <col min="13058" max="13058" width="12.85546875" style="7" customWidth="1"/>
    <col min="13059" max="13059" width="10.7109375" style="7" customWidth="1"/>
    <col min="13060" max="13060" width="12.85546875" style="7" customWidth="1"/>
    <col min="13061" max="13062" width="10.7109375" style="7" customWidth="1"/>
    <col min="13063" max="13063" width="14.85546875" style="7" customWidth="1"/>
    <col min="13064" max="13064" width="15.42578125" style="7" customWidth="1"/>
    <col min="13065" max="13065" width="16.28515625" style="7" customWidth="1"/>
    <col min="13066" max="13066" width="12.85546875" style="7" customWidth="1"/>
    <col min="13067" max="13067" width="13.42578125" style="7" customWidth="1"/>
    <col min="13068" max="13069" width="15.7109375" style="7" customWidth="1"/>
    <col min="13070" max="13070" width="9.28515625" style="7" customWidth="1"/>
    <col min="13071" max="13071" width="13.85546875" style="7" customWidth="1"/>
    <col min="13072" max="13072" width="6.7109375" style="7" customWidth="1"/>
    <col min="13073" max="13073" width="2.140625" style="7" customWidth="1"/>
    <col min="13074" max="13309" width="11.42578125" style="7"/>
    <col min="13310" max="13310" width="18" style="7" customWidth="1"/>
    <col min="13311" max="13311" width="11.42578125" style="7"/>
    <col min="13312" max="13313" width="10.7109375" style="7" customWidth="1"/>
    <col min="13314" max="13314" width="12.85546875" style="7" customWidth="1"/>
    <col min="13315" max="13315" width="10.7109375" style="7" customWidth="1"/>
    <col min="13316" max="13316" width="12.85546875" style="7" customWidth="1"/>
    <col min="13317" max="13318" width="10.7109375" style="7" customWidth="1"/>
    <col min="13319" max="13319" width="14.85546875" style="7" customWidth="1"/>
    <col min="13320" max="13320" width="15.42578125" style="7" customWidth="1"/>
    <col min="13321" max="13321" width="16.28515625" style="7" customWidth="1"/>
    <col min="13322" max="13322" width="12.85546875" style="7" customWidth="1"/>
    <col min="13323" max="13323" width="13.42578125" style="7" customWidth="1"/>
    <col min="13324" max="13325" width="15.7109375" style="7" customWidth="1"/>
    <col min="13326" max="13326" width="9.28515625" style="7" customWidth="1"/>
    <col min="13327" max="13327" width="13.85546875" style="7" customWidth="1"/>
    <col min="13328" max="13328" width="6.7109375" style="7" customWidth="1"/>
    <col min="13329" max="13329" width="2.140625" style="7" customWidth="1"/>
    <col min="13330" max="13565" width="11.42578125" style="7"/>
    <col min="13566" max="13566" width="18" style="7" customWidth="1"/>
    <col min="13567" max="13567" width="11.42578125" style="7"/>
    <col min="13568" max="13569" width="10.7109375" style="7" customWidth="1"/>
    <col min="13570" max="13570" width="12.85546875" style="7" customWidth="1"/>
    <col min="13571" max="13571" width="10.7109375" style="7" customWidth="1"/>
    <col min="13572" max="13572" width="12.85546875" style="7" customWidth="1"/>
    <col min="13573" max="13574" width="10.7109375" style="7" customWidth="1"/>
    <col min="13575" max="13575" width="14.85546875" style="7" customWidth="1"/>
    <col min="13576" max="13576" width="15.42578125" style="7" customWidth="1"/>
    <col min="13577" max="13577" width="16.28515625" style="7" customWidth="1"/>
    <col min="13578" max="13578" width="12.85546875" style="7" customWidth="1"/>
    <col min="13579" max="13579" width="13.42578125" style="7" customWidth="1"/>
    <col min="13580" max="13581" width="15.7109375" style="7" customWidth="1"/>
    <col min="13582" max="13582" width="9.28515625" style="7" customWidth="1"/>
    <col min="13583" max="13583" width="13.85546875" style="7" customWidth="1"/>
    <col min="13584" max="13584" width="6.7109375" style="7" customWidth="1"/>
    <col min="13585" max="13585" width="2.140625" style="7" customWidth="1"/>
    <col min="13586" max="13821" width="11.42578125" style="7"/>
    <col min="13822" max="13822" width="18" style="7" customWidth="1"/>
    <col min="13823" max="13823" width="11.42578125" style="7"/>
    <col min="13824" max="13825" width="10.7109375" style="7" customWidth="1"/>
    <col min="13826" max="13826" width="12.85546875" style="7" customWidth="1"/>
    <col min="13827" max="13827" width="10.7109375" style="7" customWidth="1"/>
    <col min="13828" max="13828" width="12.85546875" style="7" customWidth="1"/>
    <col min="13829" max="13830" width="10.7109375" style="7" customWidth="1"/>
    <col min="13831" max="13831" width="14.85546875" style="7" customWidth="1"/>
    <col min="13832" max="13832" width="15.42578125" style="7" customWidth="1"/>
    <col min="13833" max="13833" width="16.28515625" style="7" customWidth="1"/>
    <col min="13834" max="13834" width="12.85546875" style="7" customWidth="1"/>
    <col min="13835" max="13835" width="13.42578125" style="7" customWidth="1"/>
    <col min="13836" max="13837" width="15.7109375" style="7" customWidth="1"/>
    <col min="13838" max="13838" width="9.28515625" style="7" customWidth="1"/>
    <col min="13839" max="13839" width="13.85546875" style="7" customWidth="1"/>
    <col min="13840" max="13840" width="6.7109375" style="7" customWidth="1"/>
    <col min="13841" max="13841" width="2.140625" style="7" customWidth="1"/>
    <col min="13842" max="14077" width="11.42578125" style="7"/>
    <col min="14078" max="14078" width="18" style="7" customWidth="1"/>
    <col min="14079" max="14079" width="11.42578125" style="7"/>
    <col min="14080" max="14081" width="10.7109375" style="7" customWidth="1"/>
    <col min="14082" max="14082" width="12.85546875" style="7" customWidth="1"/>
    <col min="14083" max="14083" width="10.7109375" style="7" customWidth="1"/>
    <col min="14084" max="14084" width="12.85546875" style="7" customWidth="1"/>
    <col min="14085" max="14086" width="10.7109375" style="7" customWidth="1"/>
    <col min="14087" max="14087" width="14.85546875" style="7" customWidth="1"/>
    <col min="14088" max="14088" width="15.42578125" style="7" customWidth="1"/>
    <col min="14089" max="14089" width="16.28515625" style="7" customWidth="1"/>
    <col min="14090" max="14090" width="12.85546875" style="7" customWidth="1"/>
    <col min="14091" max="14091" width="13.42578125" style="7" customWidth="1"/>
    <col min="14092" max="14093" width="15.7109375" style="7" customWidth="1"/>
    <col min="14094" max="14094" width="9.28515625" style="7" customWidth="1"/>
    <col min="14095" max="14095" width="13.85546875" style="7" customWidth="1"/>
    <col min="14096" max="14096" width="6.7109375" style="7" customWidth="1"/>
    <col min="14097" max="14097" width="2.140625" style="7" customWidth="1"/>
    <col min="14098" max="14333" width="11.42578125" style="7"/>
    <col min="14334" max="14334" width="18" style="7" customWidth="1"/>
    <col min="14335" max="14335" width="11.42578125" style="7"/>
    <col min="14336" max="14337" width="10.7109375" style="7" customWidth="1"/>
    <col min="14338" max="14338" width="12.85546875" style="7" customWidth="1"/>
    <col min="14339" max="14339" width="10.7109375" style="7" customWidth="1"/>
    <col min="14340" max="14340" width="12.85546875" style="7" customWidth="1"/>
    <col min="14341" max="14342" width="10.7109375" style="7" customWidth="1"/>
    <col min="14343" max="14343" width="14.85546875" style="7" customWidth="1"/>
    <col min="14344" max="14344" width="15.42578125" style="7" customWidth="1"/>
    <col min="14345" max="14345" width="16.28515625" style="7" customWidth="1"/>
    <col min="14346" max="14346" width="12.85546875" style="7" customWidth="1"/>
    <col min="14347" max="14347" width="13.42578125" style="7" customWidth="1"/>
    <col min="14348" max="14349" width="15.7109375" style="7" customWidth="1"/>
    <col min="14350" max="14350" width="9.28515625" style="7" customWidth="1"/>
    <col min="14351" max="14351" width="13.85546875" style="7" customWidth="1"/>
    <col min="14352" max="14352" width="6.7109375" style="7" customWidth="1"/>
    <col min="14353" max="14353" width="2.140625" style="7" customWidth="1"/>
    <col min="14354" max="14589" width="11.42578125" style="7"/>
    <col min="14590" max="14590" width="18" style="7" customWidth="1"/>
    <col min="14591" max="14591" width="11.42578125" style="7"/>
    <col min="14592" max="14593" width="10.7109375" style="7" customWidth="1"/>
    <col min="14594" max="14594" width="12.85546875" style="7" customWidth="1"/>
    <col min="14595" max="14595" width="10.7109375" style="7" customWidth="1"/>
    <col min="14596" max="14596" width="12.85546875" style="7" customWidth="1"/>
    <col min="14597" max="14598" width="10.7109375" style="7" customWidth="1"/>
    <col min="14599" max="14599" width="14.85546875" style="7" customWidth="1"/>
    <col min="14600" max="14600" width="15.42578125" style="7" customWidth="1"/>
    <col min="14601" max="14601" width="16.28515625" style="7" customWidth="1"/>
    <col min="14602" max="14602" width="12.85546875" style="7" customWidth="1"/>
    <col min="14603" max="14603" width="13.42578125" style="7" customWidth="1"/>
    <col min="14604" max="14605" width="15.7109375" style="7" customWidth="1"/>
    <col min="14606" max="14606" width="9.28515625" style="7" customWidth="1"/>
    <col min="14607" max="14607" width="13.85546875" style="7" customWidth="1"/>
    <col min="14608" max="14608" width="6.7109375" style="7" customWidth="1"/>
    <col min="14609" max="14609" width="2.140625" style="7" customWidth="1"/>
    <col min="14610" max="14845" width="11.42578125" style="7"/>
    <col min="14846" max="14846" width="18" style="7" customWidth="1"/>
    <col min="14847" max="14847" width="11.42578125" style="7"/>
    <col min="14848" max="14849" width="10.7109375" style="7" customWidth="1"/>
    <col min="14850" max="14850" width="12.85546875" style="7" customWidth="1"/>
    <col min="14851" max="14851" width="10.7109375" style="7" customWidth="1"/>
    <col min="14852" max="14852" width="12.85546875" style="7" customWidth="1"/>
    <col min="14853" max="14854" width="10.7109375" style="7" customWidth="1"/>
    <col min="14855" max="14855" width="14.85546875" style="7" customWidth="1"/>
    <col min="14856" max="14856" width="15.42578125" style="7" customWidth="1"/>
    <col min="14857" max="14857" width="16.28515625" style="7" customWidth="1"/>
    <col min="14858" max="14858" width="12.85546875" style="7" customWidth="1"/>
    <col min="14859" max="14859" width="13.42578125" style="7" customWidth="1"/>
    <col min="14860" max="14861" width="15.7109375" style="7" customWidth="1"/>
    <col min="14862" max="14862" width="9.28515625" style="7" customWidth="1"/>
    <col min="14863" max="14863" width="13.85546875" style="7" customWidth="1"/>
    <col min="14864" max="14864" width="6.7109375" style="7" customWidth="1"/>
    <col min="14865" max="14865" width="2.140625" style="7" customWidth="1"/>
    <col min="14866" max="15101" width="11.42578125" style="7"/>
    <col min="15102" max="15102" width="18" style="7" customWidth="1"/>
    <col min="15103" max="15103" width="11.42578125" style="7"/>
    <col min="15104" max="15105" width="10.7109375" style="7" customWidth="1"/>
    <col min="15106" max="15106" width="12.85546875" style="7" customWidth="1"/>
    <col min="15107" max="15107" width="10.7109375" style="7" customWidth="1"/>
    <col min="15108" max="15108" width="12.85546875" style="7" customWidth="1"/>
    <col min="15109" max="15110" width="10.7109375" style="7" customWidth="1"/>
    <col min="15111" max="15111" width="14.85546875" style="7" customWidth="1"/>
    <col min="15112" max="15112" width="15.42578125" style="7" customWidth="1"/>
    <col min="15113" max="15113" width="16.28515625" style="7" customWidth="1"/>
    <col min="15114" max="15114" width="12.85546875" style="7" customWidth="1"/>
    <col min="15115" max="15115" width="13.42578125" style="7" customWidth="1"/>
    <col min="15116" max="15117" width="15.7109375" style="7" customWidth="1"/>
    <col min="15118" max="15118" width="9.28515625" style="7" customWidth="1"/>
    <col min="15119" max="15119" width="13.85546875" style="7" customWidth="1"/>
    <col min="15120" max="15120" width="6.7109375" style="7" customWidth="1"/>
    <col min="15121" max="15121" width="2.140625" style="7" customWidth="1"/>
    <col min="15122" max="15357" width="11.42578125" style="7"/>
    <col min="15358" max="15358" width="18" style="7" customWidth="1"/>
    <col min="15359" max="15359" width="11.42578125" style="7"/>
    <col min="15360" max="15361" width="10.7109375" style="7" customWidth="1"/>
    <col min="15362" max="15362" width="12.85546875" style="7" customWidth="1"/>
    <col min="15363" max="15363" width="10.7109375" style="7" customWidth="1"/>
    <col min="15364" max="15364" width="12.85546875" style="7" customWidth="1"/>
    <col min="15365" max="15366" width="10.7109375" style="7" customWidth="1"/>
    <col min="15367" max="15367" width="14.85546875" style="7" customWidth="1"/>
    <col min="15368" max="15368" width="15.42578125" style="7" customWidth="1"/>
    <col min="15369" max="15369" width="16.28515625" style="7" customWidth="1"/>
    <col min="15370" max="15370" width="12.85546875" style="7" customWidth="1"/>
    <col min="15371" max="15371" width="13.42578125" style="7" customWidth="1"/>
    <col min="15372" max="15373" width="15.7109375" style="7" customWidth="1"/>
    <col min="15374" max="15374" width="9.28515625" style="7" customWidth="1"/>
    <col min="15375" max="15375" width="13.85546875" style="7" customWidth="1"/>
    <col min="15376" max="15376" width="6.7109375" style="7" customWidth="1"/>
    <col min="15377" max="15377" width="2.140625" style="7" customWidth="1"/>
    <col min="15378" max="15613" width="11.42578125" style="7"/>
    <col min="15614" max="15614" width="18" style="7" customWidth="1"/>
    <col min="15615" max="15615" width="11.42578125" style="7"/>
    <col min="15616" max="15617" width="10.7109375" style="7" customWidth="1"/>
    <col min="15618" max="15618" width="12.85546875" style="7" customWidth="1"/>
    <col min="15619" max="15619" width="10.7109375" style="7" customWidth="1"/>
    <col min="15620" max="15620" width="12.85546875" style="7" customWidth="1"/>
    <col min="15621" max="15622" width="10.7109375" style="7" customWidth="1"/>
    <col min="15623" max="15623" width="14.85546875" style="7" customWidth="1"/>
    <col min="15624" max="15624" width="15.42578125" style="7" customWidth="1"/>
    <col min="15625" max="15625" width="16.28515625" style="7" customWidth="1"/>
    <col min="15626" max="15626" width="12.85546875" style="7" customWidth="1"/>
    <col min="15627" max="15627" width="13.42578125" style="7" customWidth="1"/>
    <col min="15628" max="15629" width="15.7109375" style="7" customWidth="1"/>
    <col min="15630" max="15630" width="9.28515625" style="7" customWidth="1"/>
    <col min="15631" max="15631" width="13.85546875" style="7" customWidth="1"/>
    <col min="15632" max="15632" width="6.7109375" style="7" customWidth="1"/>
    <col min="15633" max="15633" width="2.140625" style="7" customWidth="1"/>
    <col min="15634" max="15869" width="11.42578125" style="7"/>
    <col min="15870" max="15870" width="18" style="7" customWidth="1"/>
    <col min="15871" max="15871" width="11.42578125" style="7"/>
    <col min="15872" max="15873" width="10.7109375" style="7" customWidth="1"/>
    <col min="15874" max="15874" width="12.85546875" style="7" customWidth="1"/>
    <col min="15875" max="15875" width="10.7109375" style="7" customWidth="1"/>
    <col min="15876" max="15876" width="12.85546875" style="7" customWidth="1"/>
    <col min="15877" max="15878" width="10.7109375" style="7" customWidth="1"/>
    <col min="15879" max="15879" width="14.85546875" style="7" customWidth="1"/>
    <col min="15880" max="15880" width="15.42578125" style="7" customWidth="1"/>
    <col min="15881" max="15881" width="16.28515625" style="7" customWidth="1"/>
    <col min="15882" max="15882" width="12.85546875" style="7" customWidth="1"/>
    <col min="15883" max="15883" width="13.42578125" style="7" customWidth="1"/>
    <col min="15884" max="15885" width="15.7109375" style="7" customWidth="1"/>
    <col min="15886" max="15886" width="9.28515625" style="7" customWidth="1"/>
    <col min="15887" max="15887" width="13.85546875" style="7" customWidth="1"/>
    <col min="15888" max="15888" width="6.7109375" style="7" customWidth="1"/>
    <col min="15889" max="15889" width="2.140625" style="7" customWidth="1"/>
    <col min="15890" max="16125" width="11.42578125" style="7"/>
    <col min="16126" max="16126" width="18" style="7" customWidth="1"/>
    <col min="16127" max="16127" width="11.42578125" style="7"/>
    <col min="16128" max="16129" width="10.7109375" style="7" customWidth="1"/>
    <col min="16130" max="16130" width="12.85546875" style="7" customWidth="1"/>
    <col min="16131" max="16131" width="10.7109375" style="7" customWidth="1"/>
    <col min="16132" max="16132" width="12.85546875" style="7" customWidth="1"/>
    <col min="16133" max="16134" width="10.7109375" style="7" customWidth="1"/>
    <col min="16135" max="16135" width="14.85546875" style="7" customWidth="1"/>
    <col min="16136" max="16136" width="15.42578125" style="7" customWidth="1"/>
    <col min="16137" max="16137" width="16.28515625" style="7" customWidth="1"/>
    <col min="16138" max="16138" width="12.85546875" style="7" customWidth="1"/>
    <col min="16139" max="16139" width="13.42578125" style="7" customWidth="1"/>
    <col min="16140" max="16141" width="15.7109375" style="7" customWidth="1"/>
    <col min="16142" max="16142" width="9.28515625" style="7" customWidth="1"/>
    <col min="16143" max="16143" width="13.85546875" style="7" customWidth="1"/>
    <col min="16144" max="16144" width="6.7109375" style="7" customWidth="1"/>
    <col min="16145" max="16145" width="2.140625" style="7" customWidth="1"/>
    <col min="16146" max="16384" width="11.42578125" style="7"/>
  </cols>
  <sheetData>
    <row r="1" spans="1:16" x14ac:dyDescent="0.25">
      <c r="C1" s="8"/>
      <c r="D1" s="8"/>
      <c r="E1" s="8"/>
      <c r="F1" s="8"/>
      <c r="G1" s="8"/>
      <c r="H1" s="8"/>
      <c r="I1" s="8"/>
      <c r="J1" s="8"/>
      <c r="K1" s="8"/>
      <c r="L1" s="8"/>
      <c r="M1" s="8"/>
      <c r="N1" s="9"/>
    </row>
    <row r="2" spans="1:16" x14ac:dyDescent="0.25">
      <c r="A2" s="10" t="s">
        <v>0</v>
      </c>
      <c r="B2" s="11">
        <v>2019</v>
      </c>
      <c r="C2" s="8"/>
      <c r="D2" s="8"/>
      <c r="E2" s="8"/>
      <c r="F2" s="8"/>
      <c r="G2" s="8"/>
      <c r="H2" s="8"/>
      <c r="I2" s="8"/>
      <c r="J2" s="8"/>
      <c r="K2" s="8"/>
      <c r="L2" s="8"/>
      <c r="M2" s="8"/>
      <c r="N2" s="9"/>
    </row>
    <row r="3" spans="1:16" x14ac:dyDescent="0.25">
      <c r="C3" s="8"/>
      <c r="D3" s="8"/>
      <c r="E3" s="8"/>
      <c r="F3" s="8"/>
      <c r="G3" s="8"/>
      <c r="H3" s="8"/>
      <c r="I3" s="8"/>
      <c r="J3" s="8"/>
      <c r="K3" s="8"/>
      <c r="L3" s="8"/>
      <c r="M3" s="8"/>
      <c r="N3" s="9"/>
    </row>
    <row r="4" spans="1:16" x14ac:dyDescent="0.25">
      <c r="C4" s="8"/>
      <c r="D4" s="8"/>
      <c r="E4" s="8"/>
      <c r="F4" s="8"/>
      <c r="G4" s="8"/>
      <c r="H4" s="8"/>
      <c r="I4" s="8"/>
      <c r="J4" s="8"/>
      <c r="K4" s="8"/>
      <c r="L4" s="8"/>
      <c r="M4" s="8"/>
      <c r="N4" s="9"/>
    </row>
    <row r="5" spans="1:16" x14ac:dyDescent="0.25">
      <c r="C5" s="8"/>
      <c r="D5" s="8"/>
      <c r="E5" s="8"/>
      <c r="F5" s="8"/>
      <c r="G5" s="8"/>
      <c r="H5" s="8"/>
      <c r="I5" s="8"/>
      <c r="J5" s="8"/>
      <c r="K5" s="8"/>
      <c r="L5" s="8"/>
      <c r="M5" s="8"/>
      <c r="N5" s="9"/>
    </row>
    <row r="6" spans="1:16" x14ac:dyDescent="0.25">
      <c r="C6" s="8"/>
      <c r="D6" s="8"/>
      <c r="E6" s="8"/>
      <c r="F6" s="8"/>
      <c r="G6" s="8"/>
      <c r="H6" s="8"/>
      <c r="I6" s="8"/>
      <c r="J6" s="8"/>
      <c r="K6" s="8"/>
      <c r="L6" s="8"/>
      <c r="M6" s="8"/>
      <c r="N6" s="9"/>
    </row>
    <row r="7" spans="1:16" x14ac:dyDescent="0.25">
      <c r="A7" s="12"/>
      <c r="B7" s="12"/>
      <c r="C7" s="12"/>
      <c r="D7" s="12"/>
      <c r="E7" s="12"/>
      <c r="F7" s="12"/>
      <c r="G7" s="12"/>
      <c r="H7" s="12"/>
      <c r="I7" s="12"/>
      <c r="J7" s="12"/>
      <c r="K7" s="12"/>
      <c r="L7" s="12"/>
      <c r="M7" s="12"/>
      <c r="N7" s="12"/>
      <c r="O7" s="12"/>
      <c r="P7" s="12"/>
    </row>
    <row r="8" spans="1:16" x14ac:dyDescent="0.25">
      <c r="C8" s="8"/>
      <c r="D8" s="4"/>
      <c r="E8" s="8"/>
      <c r="F8" s="8"/>
      <c r="G8" s="8"/>
      <c r="H8" s="8"/>
      <c r="I8" s="8"/>
      <c r="J8" s="8"/>
      <c r="K8" s="8"/>
      <c r="L8" s="8"/>
      <c r="M8" s="8"/>
      <c r="N8" s="9"/>
      <c r="O8" s="13"/>
    </row>
    <row r="9" spans="1:16" ht="18.75" x14ac:dyDescent="0.3">
      <c r="A9" s="231" t="s">
        <v>129</v>
      </c>
      <c r="B9" s="231"/>
      <c r="C9" s="231"/>
      <c r="D9" s="231"/>
      <c r="E9" s="231"/>
      <c r="F9" s="231"/>
      <c r="G9" s="231"/>
      <c r="H9" s="231"/>
      <c r="I9" s="231"/>
      <c r="J9" s="231"/>
      <c r="K9" s="231"/>
      <c r="L9" s="231"/>
      <c r="M9" s="231"/>
      <c r="N9" s="231"/>
      <c r="O9" s="14"/>
      <c r="P9" s="14"/>
    </row>
    <row r="10" spans="1:16" x14ac:dyDescent="0.25">
      <c r="C10" s="8"/>
      <c r="D10" s="8"/>
      <c r="E10" s="8"/>
      <c r="F10" s="8"/>
      <c r="G10" s="8"/>
      <c r="H10" s="8"/>
      <c r="I10" s="8"/>
      <c r="J10" s="8"/>
      <c r="K10" s="8"/>
      <c r="L10" s="8"/>
      <c r="M10" s="8"/>
      <c r="N10" s="9"/>
    </row>
    <row r="11" spans="1:16" ht="15.75" thickBot="1" x14ac:dyDescent="0.3">
      <c r="C11" s="8"/>
      <c r="D11" s="8"/>
      <c r="E11" s="8"/>
      <c r="F11" s="8"/>
      <c r="G11" s="8"/>
      <c r="H11" s="8"/>
      <c r="I11" s="8"/>
      <c r="J11" s="8"/>
      <c r="K11" s="8"/>
      <c r="L11" s="8"/>
      <c r="M11" s="8"/>
      <c r="N11" s="9"/>
    </row>
    <row r="12" spans="1:16" ht="13.15" customHeight="1" x14ac:dyDescent="0.25">
      <c r="A12" s="234" t="s">
        <v>1</v>
      </c>
      <c r="B12" s="235"/>
      <c r="C12" s="238"/>
      <c r="D12" s="239"/>
      <c r="E12" s="239"/>
      <c r="F12" s="239"/>
      <c r="G12" s="239"/>
      <c r="H12" s="239"/>
      <c r="I12" s="240"/>
      <c r="J12" s="241" t="s">
        <v>67</v>
      </c>
      <c r="K12" s="15"/>
      <c r="L12" s="16"/>
      <c r="M12" s="241" t="s">
        <v>68</v>
      </c>
      <c r="N12" s="17"/>
      <c r="O12" s="18"/>
      <c r="P12" s="19" t="s">
        <v>2</v>
      </c>
    </row>
    <row r="13" spans="1:16" ht="36.6" customHeight="1" thickBot="1" x14ac:dyDescent="0.3">
      <c r="A13" s="236"/>
      <c r="B13" s="237"/>
      <c r="C13" s="20" t="s">
        <v>3</v>
      </c>
      <c r="D13" s="21" t="s">
        <v>4</v>
      </c>
      <c r="E13" s="21" t="s">
        <v>5</v>
      </c>
      <c r="F13" s="21" t="s">
        <v>6</v>
      </c>
      <c r="G13" s="21" t="s">
        <v>7</v>
      </c>
      <c r="H13" s="21" t="s">
        <v>8</v>
      </c>
      <c r="I13" s="22" t="s">
        <v>9</v>
      </c>
      <c r="J13" s="242"/>
      <c r="K13" s="23" t="s">
        <v>62</v>
      </c>
      <c r="L13" s="24" t="s">
        <v>63</v>
      </c>
      <c r="M13" s="242"/>
      <c r="N13" s="17"/>
      <c r="O13" s="25"/>
      <c r="P13" s="26" t="s">
        <v>10</v>
      </c>
    </row>
    <row r="14" spans="1:16" ht="15.75" thickBot="1" x14ac:dyDescent="0.3">
      <c r="A14" s="27" t="s">
        <v>11</v>
      </c>
      <c r="B14" s="28"/>
      <c r="C14" s="29"/>
      <c r="D14" s="29"/>
      <c r="E14" s="29"/>
      <c r="F14" s="29"/>
      <c r="G14" s="29"/>
      <c r="H14" s="29"/>
      <c r="I14" s="29"/>
      <c r="J14" s="29"/>
      <c r="K14" s="29"/>
      <c r="L14" s="30"/>
      <c r="M14" s="29"/>
      <c r="N14" s="31"/>
      <c r="O14" s="32"/>
      <c r="P14" s="33"/>
    </row>
    <row r="15" spans="1:16" ht="15.75" thickBot="1" x14ac:dyDescent="0.3">
      <c r="A15" s="34" t="s">
        <v>12</v>
      </c>
      <c r="B15" s="35" t="s">
        <v>13</v>
      </c>
      <c r="C15" s="36">
        <v>1</v>
      </c>
      <c r="D15" s="37">
        <v>3</v>
      </c>
      <c r="E15" s="37">
        <v>2</v>
      </c>
      <c r="F15" s="38">
        <v>5</v>
      </c>
      <c r="G15" s="38">
        <v>2</v>
      </c>
      <c r="H15" s="37">
        <v>1</v>
      </c>
      <c r="I15" s="39"/>
      <c r="J15" s="40">
        <f>+C15*$C$32+D15*$D$32+E15*$E$32+F15*$F$32+H15*$H$32+I15*$I$32+G15*$G$32</f>
        <v>1723</v>
      </c>
      <c r="K15" s="41">
        <f>H41</f>
        <v>975</v>
      </c>
      <c r="L15" s="42">
        <f>IF(J15&gt;K15,K15)+ IF(J15&lt;K15,J15)</f>
        <v>975</v>
      </c>
      <c r="M15" s="43">
        <f>J15-K15</f>
        <v>748</v>
      </c>
      <c r="N15" s="44"/>
      <c r="O15" s="45"/>
      <c r="P15" s="46"/>
    </row>
    <row r="16" spans="1:16" ht="15.75" thickBot="1" x14ac:dyDescent="0.3">
      <c r="A16" s="27" t="s">
        <v>14</v>
      </c>
      <c r="B16" s="28"/>
      <c r="C16" s="47"/>
      <c r="D16" s="47"/>
      <c r="E16" s="47"/>
      <c r="F16" s="47"/>
      <c r="G16" s="47"/>
      <c r="H16" s="48"/>
      <c r="I16" s="47"/>
      <c r="J16" s="49">
        <f>+C16*$C$32+D16*$D$32+E16*$E$32+F16*$F$32+H16*$H$32+I16*$I$32+G16*$G$32</f>
        <v>0</v>
      </c>
      <c r="K16" s="49"/>
      <c r="L16" s="50">
        <f t="shared" ref="L16:L29" si="0">IF(J16&gt;K16,K16)+ IF(J16&lt;K16,J16)</f>
        <v>0</v>
      </c>
      <c r="M16" s="49"/>
      <c r="N16" s="51"/>
      <c r="O16" s="32"/>
      <c r="P16" s="33"/>
    </row>
    <row r="17" spans="1:23" x14ac:dyDescent="0.25">
      <c r="A17" s="52" t="s">
        <v>15</v>
      </c>
      <c r="B17" s="53" t="s">
        <v>16</v>
      </c>
      <c r="C17" s="54">
        <v>1</v>
      </c>
      <c r="D17" s="55">
        <v>3</v>
      </c>
      <c r="E17" s="55">
        <v>1</v>
      </c>
      <c r="F17" s="56">
        <v>5</v>
      </c>
      <c r="G17" s="56">
        <v>1</v>
      </c>
      <c r="H17" s="55"/>
      <c r="I17" s="57"/>
      <c r="J17" s="58">
        <f>+C17*$C$32+D17*$D$32+E17*$E$32+F17*$F$32+H17*$H$32+I17*$I$32+G17*$G$32</f>
        <v>1408</v>
      </c>
      <c r="K17" s="59">
        <f>H44</f>
        <v>1025</v>
      </c>
      <c r="L17" s="40">
        <f t="shared" si="0"/>
        <v>1025</v>
      </c>
      <c r="M17" s="40">
        <f>J17-K17</f>
        <v>383</v>
      </c>
      <c r="N17" s="44"/>
      <c r="O17" s="61" t="s">
        <v>17</v>
      </c>
      <c r="P17" s="62">
        <v>1</v>
      </c>
    </row>
    <row r="18" spans="1:23" x14ac:dyDescent="0.25">
      <c r="A18" s="52" t="s">
        <v>18</v>
      </c>
      <c r="B18" s="53" t="s">
        <v>19</v>
      </c>
      <c r="C18" s="54">
        <v>1</v>
      </c>
      <c r="D18" s="55">
        <v>3</v>
      </c>
      <c r="E18" s="55"/>
      <c r="F18" s="56">
        <v>5</v>
      </c>
      <c r="G18" s="56"/>
      <c r="H18" s="55"/>
      <c r="I18" s="57"/>
      <c r="J18" s="58">
        <f>+C18*$C$32+D18*$D$32+E18*$E$32+F18*$F$32+H18*$H$32+I18*$I$32+G18*$G$32</f>
        <v>1198</v>
      </c>
      <c r="K18" s="59">
        <f>H44</f>
        <v>1025</v>
      </c>
      <c r="L18" s="58">
        <f t="shared" si="0"/>
        <v>1025</v>
      </c>
      <c r="M18" s="58">
        <f>J18-K18</f>
        <v>173</v>
      </c>
      <c r="N18" s="44"/>
      <c r="O18" s="61" t="s">
        <v>20</v>
      </c>
      <c r="P18" s="62">
        <v>3</v>
      </c>
    </row>
    <row r="19" spans="1:23" x14ac:dyDescent="0.25">
      <c r="A19" s="52" t="s">
        <v>21</v>
      </c>
      <c r="B19" s="53" t="s">
        <v>22</v>
      </c>
      <c r="C19" s="63"/>
      <c r="D19" s="64"/>
      <c r="E19" s="64"/>
      <c r="F19" s="65"/>
      <c r="G19" s="65"/>
      <c r="H19" s="64"/>
      <c r="I19" s="66"/>
      <c r="J19" s="67"/>
      <c r="K19" s="68"/>
      <c r="L19" s="67"/>
      <c r="M19" s="67"/>
      <c r="N19" s="44"/>
      <c r="O19" s="61" t="s">
        <v>23</v>
      </c>
      <c r="P19" s="69"/>
      <c r="U19" s="7">
        <v>250</v>
      </c>
      <c r="V19" s="7">
        <v>250</v>
      </c>
      <c r="W19" s="7">
        <f>U19-V19</f>
        <v>0</v>
      </c>
    </row>
    <row r="20" spans="1:23" ht="15.75" thickBot="1" x14ac:dyDescent="0.3">
      <c r="A20" s="70" t="s">
        <v>24</v>
      </c>
      <c r="B20" s="71" t="s">
        <v>25</v>
      </c>
      <c r="C20" s="63"/>
      <c r="D20" s="64"/>
      <c r="E20" s="64"/>
      <c r="F20" s="65"/>
      <c r="G20" s="65"/>
      <c r="H20" s="64"/>
      <c r="I20" s="66"/>
      <c r="J20" s="67"/>
      <c r="K20" s="68"/>
      <c r="L20" s="228"/>
      <c r="M20" s="228"/>
      <c r="N20" s="44"/>
      <c r="O20" s="45" t="s">
        <v>26</v>
      </c>
      <c r="P20" s="77"/>
      <c r="U20" s="7">
        <v>460</v>
      </c>
      <c r="V20" s="7">
        <v>350</v>
      </c>
      <c r="W20" s="7">
        <f>U20-V20</f>
        <v>110</v>
      </c>
    </row>
    <row r="21" spans="1:23" ht="15.75" thickBot="1" x14ac:dyDescent="0.3">
      <c r="A21" s="78" t="s">
        <v>32</v>
      </c>
      <c r="B21" s="79"/>
      <c r="C21" s="80"/>
      <c r="D21" s="80"/>
      <c r="E21" s="80"/>
      <c r="F21" s="80"/>
      <c r="G21" s="80"/>
      <c r="H21" s="80"/>
      <c r="I21" s="80"/>
      <c r="J21" s="81">
        <f t="shared" ref="J21:J29" si="1">+C21*$C$32+D21*$D$32+E21*$E$32+F21*$F$32+H21*$H$32+I21*$I$32+G21*$G$32</f>
        <v>0</v>
      </c>
      <c r="K21" s="81"/>
      <c r="L21" s="217">
        <f t="shared" si="0"/>
        <v>0</v>
      </c>
      <c r="M21" s="81"/>
      <c r="N21" s="44"/>
      <c r="O21" s="45" t="s">
        <v>29</v>
      </c>
      <c r="P21" s="69">
        <v>1</v>
      </c>
      <c r="U21" s="7">
        <f>U19+U20</f>
        <v>710</v>
      </c>
      <c r="V21" s="7">
        <f>SUM(V19:V20)</f>
        <v>600</v>
      </c>
      <c r="W21" s="7">
        <f>U21-V21</f>
        <v>110</v>
      </c>
    </row>
    <row r="22" spans="1:23" x14ac:dyDescent="0.25">
      <c r="A22" s="34" t="s">
        <v>37</v>
      </c>
      <c r="B22" s="35" t="s">
        <v>38</v>
      </c>
      <c r="C22" s="36">
        <v>1</v>
      </c>
      <c r="D22" s="37"/>
      <c r="E22" s="37">
        <v>2</v>
      </c>
      <c r="F22" s="38"/>
      <c r="G22" s="38">
        <v>2</v>
      </c>
      <c r="H22" s="37">
        <v>1</v>
      </c>
      <c r="I22" s="39">
        <v>2</v>
      </c>
      <c r="J22" s="40">
        <f t="shared" si="1"/>
        <v>919</v>
      </c>
      <c r="K22" s="41">
        <f>H45</f>
        <v>500</v>
      </c>
      <c r="L22" s="40">
        <f t="shared" si="0"/>
        <v>500</v>
      </c>
      <c r="M22" s="43">
        <f>J22-K22</f>
        <v>419</v>
      </c>
      <c r="N22" s="44"/>
      <c r="O22" s="82"/>
      <c r="P22" s="83"/>
    </row>
    <row r="23" spans="1:23" x14ac:dyDescent="0.25">
      <c r="A23" s="52" t="s">
        <v>40</v>
      </c>
      <c r="B23" s="53" t="s">
        <v>41</v>
      </c>
      <c r="C23" s="54">
        <v>1</v>
      </c>
      <c r="D23" s="55"/>
      <c r="E23" s="55"/>
      <c r="F23" s="56"/>
      <c r="G23" s="56"/>
      <c r="H23" s="55"/>
      <c r="I23" s="57"/>
      <c r="J23" s="58">
        <f t="shared" si="1"/>
        <v>250</v>
      </c>
      <c r="K23" s="59">
        <f>H46</f>
        <v>350</v>
      </c>
      <c r="L23" s="58">
        <f t="shared" si="0"/>
        <v>250</v>
      </c>
      <c r="M23" s="60">
        <f t="shared" ref="M23:M29" si="2">J23-K23</f>
        <v>-100</v>
      </c>
      <c r="N23" s="51"/>
      <c r="O23" s="45" t="s">
        <v>33</v>
      </c>
      <c r="P23" s="77">
        <v>1</v>
      </c>
    </row>
    <row r="24" spans="1:23" x14ac:dyDescent="0.25">
      <c r="A24" s="70" t="s">
        <v>42</v>
      </c>
      <c r="B24" s="71" t="s">
        <v>43</v>
      </c>
      <c r="C24" s="72">
        <v>1</v>
      </c>
      <c r="D24" s="73"/>
      <c r="E24" s="73"/>
      <c r="F24" s="74"/>
      <c r="G24" s="74"/>
      <c r="H24" s="73">
        <v>1</v>
      </c>
      <c r="I24" s="75"/>
      <c r="J24" s="58">
        <f t="shared" si="1"/>
        <v>355</v>
      </c>
      <c r="K24" s="59">
        <f>H46</f>
        <v>350</v>
      </c>
      <c r="L24" s="58">
        <f t="shared" si="0"/>
        <v>350</v>
      </c>
      <c r="M24" s="60">
        <f t="shared" si="2"/>
        <v>5</v>
      </c>
      <c r="N24" s="44"/>
      <c r="O24" s="45" t="s">
        <v>35</v>
      </c>
      <c r="P24" s="77"/>
    </row>
    <row r="25" spans="1:23" x14ac:dyDescent="0.25">
      <c r="A25" s="70" t="s">
        <v>71</v>
      </c>
      <c r="B25" s="71" t="s">
        <v>34</v>
      </c>
      <c r="C25" s="72">
        <v>1</v>
      </c>
      <c r="D25" s="73"/>
      <c r="E25" s="73"/>
      <c r="F25" s="74"/>
      <c r="G25" s="74">
        <v>1</v>
      </c>
      <c r="H25" s="73"/>
      <c r="I25" s="75"/>
      <c r="J25" s="58">
        <f t="shared" si="1"/>
        <v>355</v>
      </c>
      <c r="K25" s="59">
        <f>H45</f>
        <v>500</v>
      </c>
      <c r="L25" s="58">
        <f t="shared" si="0"/>
        <v>355</v>
      </c>
      <c r="M25" s="60">
        <f t="shared" si="2"/>
        <v>-145</v>
      </c>
      <c r="N25" s="44"/>
      <c r="O25" s="61" t="s">
        <v>36</v>
      </c>
      <c r="P25" s="62">
        <v>5</v>
      </c>
    </row>
    <row r="26" spans="1:23" x14ac:dyDescent="0.25">
      <c r="A26" s="70" t="s">
        <v>30</v>
      </c>
      <c r="B26" s="71" t="s">
        <v>31</v>
      </c>
      <c r="C26" s="72">
        <v>1</v>
      </c>
      <c r="D26" s="73"/>
      <c r="E26" s="73"/>
      <c r="F26" s="74"/>
      <c r="G26" s="74"/>
      <c r="H26" s="73"/>
      <c r="I26" s="75"/>
      <c r="J26" s="58">
        <f t="shared" si="1"/>
        <v>250</v>
      </c>
      <c r="K26" s="59">
        <f>H46</f>
        <v>350</v>
      </c>
      <c r="L26" s="58">
        <f t="shared" si="0"/>
        <v>250</v>
      </c>
      <c r="M26" s="60">
        <f t="shared" si="2"/>
        <v>-100</v>
      </c>
      <c r="N26" s="44"/>
      <c r="O26" s="84" t="s">
        <v>39</v>
      </c>
      <c r="P26" s="85">
        <v>1</v>
      </c>
    </row>
    <row r="27" spans="1:23" x14ac:dyDescent="0.25">
      <c r="A27" s="52" t="s">
        <v>99</v>
      </c>
      <c r="B27" s="53" t="s">
        <v>100</v>
      </c>
      <c r="C27" s="86">
        <v>1</v>
      </c>
      <c r="D27" s="87"/>
      <c r="E27" s="87">
        <v>2</v>
      </c>
      <c r="F27" s="88"/>
      <c r="G27" s="88">
        <v>1</v>
      </c>
      <c r="H27" s="87"/>
      <c r="I27" s="89"/>
      <c r="J27" s="58">
        <f t="shared" si="1"/>
        <v>565</v>
      </c>
      <c r="K27" s="59">
        <f>H46</f>
        <v>350</v>
      </c>
      <c r="L27" s="58">
        <f t="shared" ref="L27" si="3">IF(J27&gt;K27,K27)+ IF(J27&lt;K27,J27)</f>
        <v>350</v>
      </c>
      <c r="M27" s="60">
        <f t="shared" ref="M27" si="4">J27-K27</f>
        <v>215</v>
      </c>
      <c r="N27" s="44"/>
      <c r="O27" s="84" t="s">
        <v>35</v>
      </c>
      <c r="P27" s="77"/>
    </row>
    <row r="28" spans="1:23" x14ac:dyDescent="0.25">
      <c r="A28" s="52" t="s">
        <v>27</v>
      </c>
      <c r="B28" s="53" t="s">
        <v>28</v>
      </c>
      <c r="C28" s="86">
        <v>1</v>
      </c>
      <c r="D28" s="87"/>
      <c r="E28" s="87">
        <v>2</v>
      </c>
      <c r="F28" s="88"/>
      <c r="G28" s="88">
        <v>1</v>
      </c>
      <c r="H28" s="87"/>
      <c r="I28" s="89"/>
      <c r="J28" s="58">
        <f t="shared" si="1"/>
        <v>565</v>
      </c>
      <c r="K28" s="90">
        <f>H45</f>
        <v>500</v>
      </c>
      <c r="L28" s="58">
        <f t="shared" si="0"/>
        <v>500</v>
      </c>
      <c r="M28" s="60">
        <f t="shared" si="2"/>
        <v>65</v>
      </c>
      <c r="N28" s="44"/>
      <c r="O28" s="45" t="s">
        <v>44</v>
      </c>
      <c r="P28" s="77">
        <v>1</v>
      </c>
    </row>
    <row r="29" spans="1:23" ht="15.75" thickBot="1" x14ac:dyDescent="0.3">
      <c r="A29" s="91" t="s">
        <v>45</v>
      </c>
      <c r="B29" s="92" t="s">
        <v>46</v>
      </c>
      <c r="C29" s="93">
        <v>1</v>
      </c>
      <c r="D29" s="94"/>
      <c r="E29" s="94">
        <v>2</v>
      </c>
      <c r="F29" s="95"/>
      <c r="G29" s="95">
        <v>1</v>
      </c>
      <c r="H29" s="94"/>
      <c r="I29" s="96"/>
      <c r="J29" s="76">
        <f t="shared" si="1"/>
        <v>565</v>
      </c>
      <c r="K29" s="97">
        <f>H45</f>
        <v>500</v>
      </c>
      <c r="L29" s="76">
        <f t="shared" si="0"/>
        <v>500</v>
      </c>
      <c r="M29" s="98">
        <f t="shared" si="2"/>
        <v>65</v>
      </c>
      <c r="N29" s="44"/>
      <c r="O29" s="45"/>
      <c r="P29" s="77"/>
    </row>
    <row r="30" spans="1:23" x14ac:dyDescent="0.25">
      <c r="A30" s="8"/>
      <c r="B30" s="8"/>
      <c r="C30" s="8"/>
      <c r="D30" s="8"/>
      <c r="E30" s="8"/>
      <c r="F30" s="8"/>
      <c r="G30" s="8"/>
      <c r="H30" s="8"/>
      <c r="I30" s="8"/>
      <c r="J30" s="8"/>
      <c r="K30" s="8"/>
      <c r="L30" s="8"/>
      <c r="M30" s="8"/>
      <c r="N30" s="44"/>
      <c r="O30" s="45" t="s">
        <v>35</v>
      </c>
      <c r="P30" s="85">
        <v>1</v>
      </c>
    </row>
    <row r="31" spans="1:23" ht="15.75" thickBot="1" x14ac:dyDescent="0.3">
      <c r="A31" s="100" t="s">
        <v>48</v>
      </c>
      <c r="C31" s="8"/>
      <c r="D31" s="8"/>
      <c r="E31" s="8"/>
      <c r="F31" s="8"/>
      <c r="G31" s="8"/>
      <c r="H31" s="8"/>
      <c r="I31" s="8"/>
      <c r="J31" s="8"/>
      <c r="K31" s="8"/>
      <c r="L31" s="8"/>
      <c r="M31" s="8"/>
      <c r="N31" s="9"/>
      <c r="O31" s="101" t="s">
        <v>47</v>
      </c>
      <c r="P31" s="102">
        <v>2</v>
      </c>
    </row>
    <row r="32" spans="1:23" x14ac:dyDescent="0.25">
      <c r="A32" s="103" t="s">
        <v>49</v>
      </c>
      <c r="B32" s="104"/>
      <c r="C32" s="105">
        <v>250</v>
      </c>
      <c r="D32" s="106">
        <v>141</v>
      </c>
      <c r="E32" s="106">
        <v>105</v>
      </c>
      <c r="F32" s="106">
        <v>105</v>
      </c>
      <c r="G32" s="106">
        <v>105</v>
      </c>
      <c r="H32" s="106">
        <v>105</v>
      </c>
      <c r="I32" s="107">
        <v>72</v>
      </c>
      <c r="J32" s="8"/>
      <c r="K32" s="8"/>
      <c r="L32" s="8"/>
      <c r="M32" s="8"/>
      <c r="N32" s="9"/>
    </row>
    <row r="33" spans="1:21" x14ac:dyDescent="0.25">
      <c r="A33" s="108" t="s">
        <v>50</v>
      </c>
      <c r="B33" s="109"/>
      <c r="C33" s="110">
        <f>+C32</f>
        <v>250</v>
      </c>
      <c r="D33" s="111">
        <f t="shared" ref="D33:I33" si="5">+D32</f>
        <v>141</v>
      </c>
      <c r="E33" s="111">
        <f t="shared" si="5"/>
        <v>105</v>
      </c>
      <c r="F33" s="111">
        <f t="shared" si="5"/>
        <v>105</v>
      </c>
      <c r="G33" s="111">
        <f t="shared" si="5"/>
        <v>105</v>
      </c>
      <c r="H33" s="111">
        <f t="shared" si="5"/>
        <v>105</v>
      </c>
      <c r="I33" s="112">
        <f t="shared" si="5"/>
        <v>72</v>
      </c>
      <c r="J33" s="8"/>
      <c r="K33" s="8"/>
      <c r="L33" s="8"/>
      <c r="M33" s="158"/>
      <c r="N33" s="9"/>
    </row>
    <row r="34" spans="1:21" ht="15.75" thickBot="1" x14ac:dyDescent="0.3">
      <c r="A34" s="113" t="s">
        <v>51</v>
      </c>
      <c r="B34" s="114"/>
      <c r="C34" s="115">
        <f>+C32</f>
        <v>250</v>
      </c>
      <c r="D34" s="116"/>
      <c r="E34" s="117">
        <f>+E32</f>
        <v>105</v>
      </c>
      <c r="F34" s="117">
        <f>+F32</f>
        <v>105</v>
      </c>
      <c r="G34" s="117">
        <f>+G32</f>
        <v>105</v>
      </c>
      <c r="H34" s="117">
        <f>+H32</f>
        <v>105</v>
      </c>
      <c r="I34" s="118">
        <f>+I32</f>
        <v>72</v>
      </c>
      <c r="J34" s="8"/>
      <c r="K34" s="8"/>
      <c r="L34" s="8"/>
      <c r="M34" s="8"/>
      <c r="N34" s="9"/>
    </row>
    <row r="35" spans="1:21" x14ac:dyDescent="0.25">
      <c r="A35" s="119"/>
      <c r="B35" s="120"/>
      <c r="C35" s="121"/>
      <c r="D35" s="122"/>
      <c r="E35" s="122"/>
      <c r="F35" s="122"/>
      <c r="G35" s="122"/>
      <c r="H35" s="122"/>
      <c r="I35" s="122"/>
      <c r="J35" s="8"/>
      <c r="K35" s="8"/>
      <c r="L35" s="8"/>
      <c r="M35" s="8"/>
      <c r="N35" s="9"/>
    </row>
    <row r="36" spans="1:21" x14ac:dyDescent="0.25">
      <c r="A36" s="123" t="s">
        <v>52</v>
      </c>
      <c r="B36" s="123"/>
      <c r="C36" s="123"/>
      <c r="D36" s="123"/>
      <c r="E36" s="123"/>
      <c r="F36" s="123"/>
      <c r="G36" s="123"/>
      <c r="H36" s="123"/>
      <c r="I36" s="123"/>
      <c r="J36" s="123"/>
      <c r="K36" s="123"/>
      <c r="L36" s="123"/>
      <c r="M36" s="123"/>
      <c r="N36" s="123"/>
      <c r="O36" s="123"/>
      <c r="P36" s="123"/>
      <c r="Q36" s="123"/>
      <c r="R36" s="123"/>
      <c r="S36" s="123"/>
      <c r="T36" s="123"/>
    </row>
    <row r="37" spans="1:21" x14ac:dyDescent="0.25">
      <c r="A37" s="124"/>
      <c r="B37" s="124"/>
      <c r="C37" s="124"/>
      <c r="D37" s="124"/>
      <c r="E37" s="124"/>
      <c r="F37" s="124"/>
      <c r="G37" s="124"/>
      <c r="H37" s="124"/>
      <c r="I37" s="124"/>
      <c r="J37" s="124"/>
      <c r="K37" s="124"/>
      <c r="L37" s="124"/>
      <c r="M37" s="124"/>
      <c r="N37" s="124"/>
      <c r="O37" s="124"/>
      <c r="P37" s="124"/>
      <c r="Q37" s="124"/>
      <c r="R37" s="124"/>
      <c r="S37" s="124"/>
      <c r="T37" s="124"/>
    </row>
    <row r="38" spans="1:21" ht="30" customHeight="1" x14ac:dyDescent="0.25">
      <c r="A38" s="233" t="s">
        <v>118</v>
      </c>
      <c r="B38" s="233"/>
      <c r="C38" s="233"/>
      <c r="D38" s="233"/>
      <c r="E38" s="233"/>
      <c r="F38" s="233"/>
      <c r="G38" s="233"/>
      <c r="H38" s="233"/>
      <c r="I38" s="233"/>
      <c r="J38" s="233"/>
      <c r="K38" s="233"/>
      <c r="L38" s="233"/>
      <c r="M38" s="233"/>
      <c r="N38" s="233"/>
      <c r="O38" s="233"/>
      <c r="P38" s="233"/>
      <c r="Q38" s="233"/>
      <c r="R38" s="233"/>
      <c r="S38" s="233"/>
      <c r="T38" s="233"/>
      <c r="U38" s="233"/>
    </row>
    <row r="39" spans="1:21" ht="12.75" customHeight="1" x14ac:dyDescent="0.25">
      <c r="A39" s="2"/>
      <c r="B39" s="2"/>
      <c r="C39" s="2"/>
      <c r="E39" s="2"/>
      <c r="F39" s="2"/>
      <c r="G39" s="232" t="s">
        <v>117</v>
      </c>
      <c r="H39" s="232"/>
      <c r="N39" s="7"/>
      <c r="R39" s="2"/>
      <c r="S39" s="2"/>
      <c r="T39" s="2"/>
    </row>
    <row r="40" spans="1:21" ht="13.5" customHeight="1" x14ac:dyDescent="0.25">
      <c r="A40" s="125"/>
      <c r="B40" s="125"/>
      <c r="E40" s="126"/>
      <c r="F40" s="127"/>
      <c r="G40" s="128" t="s">
        <v>53</v>
      </c>
      <c r="H40" s="129" t="s">
        <v>54</v>
      </c>
      <c r="N40" s="7"/>
      <c r="S40" s="130"/>
      <c r="T40" s="131"/>
    </row>
    <row r="41" spans="1:21" x14ac:dyDescent="0.25">
      <c r="A41" s="125"/>
      <c r="B41" s="125"/>
      <c r="E41" s="132"/>
      <c r="F41" s="133" t="s">
        <v>55</v>
      </c>
      <c r="G41" s="134">
        <v>11700</v>
      </c>
      <c r="H41" s="135">
        <f t="shared" ref="H41:H46" si="6">ROUND((G41/12),2)</f>
        <v>975</v>
      </c>
      <c r="N41" s="7"/>
      <c r="S41" s="130"/>
    </row>
    <row r="42" spans="1:21" x14ac:dyDescent="0.25">
      <c r="A42" s="125"/>
      <c r="B42" s="125"/>
      <c r="E42" s="132"/>
      <c r="F42" s="133" t="s">
        <v>72</v>
      </c>
      <c r="G42" s="134">
        <v>13800</v>
      </c>
      <c r="H42" s="135">
        <f t="shared" si="6"/>
        <v>1150</v>
      </c>
      <c r="N42" s="7"/>
      <c r="S42" s="130"/>
    </row>
    <row r="43" spans="1:21" x14ac:dyDescent="0.25">
      <c r="A43" s="125"/>
      <c r="B43" s="125"/>
      <c r="E43" s="132"/>
      <c r="F43" s="133" t="s">
        <v>73</v>
      </c>
      <c r="G43" s="134">
        <v>16800</v>
      </c>
      <c r="H43" s="135">
        <f t="shared" si="6"/>
        <v>1400</v>
      </c>
      <c r="N43" s="7"/>
      <c r="S43" s="130"/>
    </row>
    <row r="44" spans="1:21" x14ac:dyDescent="0.25">
      <c r="A44" s="125"/>
      <c r="B44" s="125"/>
      <c r="E44" s="132"/>
      <c r="F44" s="133" t="s">
        <v>56</v>
      </c>
      <c r="G44" s="134">
        <v>12300</v>
      </c>
      <c r="H44" s="135">
        <f t="shared" si="6"/>
        <v>1025</v>
      </c>
      <c r="N44" s="7"/>
      <c r="S44" s="130"/>
    </row>
    <row r="45" spans="1:21" x14ac:dyDescent="0.25">
      <c r="A45" s="125"/>
      <c r="B45" s="125"/>
      <c r="E45" s="132"/>
      <c r="F45" s="133" t="s">
        <v>57</v>
      </c>
      <c r="G45" s="134">
        <v>6000</v>
      </c>
      <c r="H45" s="135">
        <f t="shared" si="6"/>
        <v>500</v>
      </c>
      <c r="N45" s="7"/>
      <c r="S45" s="130"/>
    </row>
    <row r="46" spans="1:21" x14ac:dyDescent="0.25">
      <c r="A46" s="125"/>
      <c r="B46" s="125"/>
      <c r="E46" s="136"/>
      <c r="F46" s="137" t="s">
        <v>58</v>
      </c>
      <c r="G46" s="138">
        <v>4200</v>
      </c>
      <c r="H46" s="139">
        <f t="shared" si="6"/>
        <v>350</v>
      </c>
      <c r="N46" s="7"/>
      <c r="S46" s="130"/>
    </row>
    <row r="47" spans="1:21" x14ac:dyDescent="0.25">
      <c r="A47" s="125"/>
      <c r="B47" s="125"/>
      <c r="C47" s="140"/>
      <c r="D47" s="3"/>
      <c r="E47" s="3"/>
      <c r="F47" s="3"/>
      <c r="G47" s="3"/>
      <c r="H47" s="3"/>
      <c r="I47" s="4"/>
      <c r="J47" s="3"/>
      <c r="K47" s="3"/>
      <c r="L47" s="3"/>
      <c r="M47" s="3"/>
      <c r="N47" s="3"/>
      <c r="O47" s="3"/>
      <c r="P47" s="3"/>
      <c r="Q47" s="3"/>
      <c r="R47" s="3"/>
      <c r="S47" s="3"/>
      <c r="T47" s="3"/>
    </row>
    <row r="48" spans="1:21" s="3" customFormat="1" ht="12.75" customHeight="1" x14ac:dyDescent="0.2">
      <c r="A48" s="233" t="s">
        <v>59</v>
      </c>
      <c r="B48" s="233"/>
      <c r="C48" s="233"/>
      <c r="D48" s="233"/>
      <c r="E48" s="233"/>
      <c r="F48" s="233"/>
      <c r="G48" s="233"/>
      <c r="H48" s="233"/>
      <c r="I48" s="233"/>
      <c r="J48" s="233"/>
      <c r="K48" s="233"/>
      <c r="L48" s="233"/>
      <c r="M48" s="233"/>
      <c r="N48" s="233"/>
      <c r="O48" s="233"/>
      <c r="P48" s="233"/>
      <c r="Q48" s="233"/>
      <c r="R48" s="233"/>
      <c r="S48" s="233"/>
      <c r="T48" s="233"/>
    </row>
    <row r="49" spans="1:21" ht="28.5" customHeight="1" x14ac:dyDescent="0.25">
      <c r="A49" s="233" t="s">
        <v>74</v>
      </c>
      <c r="B49" s="233"/>
      <c r="C49" s="233"/>
      <c r="D49" s="233"/>
      <c r="E49" s="233"/>
      <c r="F49" s="233"/>
      <c r="G49" s="233"/>
      <c r="H49" s="233"/>
      <c r="I49" s="233"/>
      <c r="J49" s="233"/>
      <c r="K49" s="233"/>
      <c r="L49" s="233"/>
      <c r="M49" s="233"/>
      <c r="N49" s="233"/>
      <c r="O49" s="233"/>
      <c r="P49" s="233"/>
      <c r="Q49" s="233"/>
      <c r="R49" s="233"/>
      <c r="S49" s="233"/>
      <c r="T49" s="233"/>
    </row>
    <row r="50" spans="1:21" ht="92.25" customHeight="1" x14ac:dyDescent="0.25">
      <c r="A50" s="233" t="s">
        <v>77</v>
      </c>
      <c r="B50" s="233"/>
      <c r="C50" s="233"/>
      <c r="D50" s="233"/>
      <c r="E50" s="233"/>
      <c r="F50" s="233"/>
      <c r="G50" s="233"/>
      <c r="H50" s="233"/>
      <c r="I50" s="233"/>
      <c r="J50" s="233"/>
      <c r="K50" s="233"/>
      <c r="L50" s="233"/>
      <c r="M50" s="233"/>
      <c r="N50" s="233"/>
      <c r="O50" s="233"/>
      <c r="P50" s="233"/>
      <c r="Q50" s="233"/>
      <c r="R50" s="233"/>
      <c r="S50" s="233"/>
      <c r="T50" s="233"/>
    </row>
    <row r="51" spans="1:21" ht="65.25" customHeight="1" x14ac:dyDescent="0.25">
      <c r="A51" s="233" t="s">
        <v>78</v>
      </c>
      <c r="B51" s="233"/>
      <c r="C51" s="233"/>
      <c r="D51" s="233"/>
      <c r="E51" s="233"/>
      <c r="F51" s="233"/>
      <c r="G51" s="233"/>
      <c r="H51" s="233"/>
      <c r="I51" s="233"/>
      <c r="J51" s="233"/>
      <c r="K51" s="233"/>
      <c r="L51" s="233"/>
      <c r="M51" s="233"/>
      <c r="N51" s="233"/>
      <c r="O51" s="233"/>
      <c r="P51" s="233"/>
      <c r="Q51" s="233"/>
      <c r="R51" s="233"/>
      <c r="S51" s="233"/>
      <c r="T51" s="233"/>
    </row>
    <row r="52" spans="1:21" x14ac:dyDescent="0.25">
      <c r="A52" s="233" t="s">
        <v>79</v>
      </c>
      <c r="B52" s="233"/>
      <c r="C52" s="233"/>
      <c r="D52" s="233"/>
      <c r="E52" s="233"/>
      <c r="F52" s="233"/>
      <c r="G52" s="233"/>
      <c r="H52" s="233"/>
      <c r="I52" s="233"/>
      <c r="J52" s="233"/>
      <c r="K52" s="233"/>
      <c r="L52" s="233"/>
      <c r="M52" s="233"/>
      <c r="N52" s="233"/>
      <c r="O52" s="233"/>
      <c r="P52" s="233"/>
      <c r="Q52" s="233"/>
      <c r="R52" s="233"/>
      <c r="S52" s="233"/>
      <c r="T52" s="233"/>
    </row>
    <row r="53" spans="1:21" x14ac:dyDescent="0.25">
      <c r="A53" s="2"/>
      <c r="B53" s="2"/>
      <c r="C53" s="2"/>
      <c r="D53" s="2"/>
      <c r="E53" s="2"/>
      <c r="F53" s="2"/>
      <c r="G53" s="2"/>
      <c r="H53" s="2"/>
      <c r="I53" s="2"/>
      <c r="J53" s="2"/>
      <c r="K53" s="2"/>
      <c r="L53" s="2"/>
      <c r="M53" s="2"/>
      <c r="N53" s="2"/>
      <c r="O53" s="2"/>
      <c r="P53" s="2"/>
      <c r="Q53" s="2"/>
      <c r="R53" s="2"/>
      <c r="S53" s="2"/>
      <c r="T53" s="2"/>
    </row>
    <row r="54" spans="1:21" x14ac:dyDescent="0.25">
      <c r="A54" s="3"/>
      <c r="B54" s="3" t="s">
        <v>60</v>
      </c>
      <c r="C54" s="4"/>
      <c r="D54" s="4"/>
      <c r="E54" s="4"/>
      <c r="F54" s="4"/>
      <c r="G54" s="4"/>
      <c r="H54" s="4"/>
      <c r="I54" s="4"/>
      <c r="J54" s="4"/>
      <c r="K54" s="4"/>
      <c r="L54" s="4"/>
      <c r="M54" s="4"/>
      <c r="N54" s="4"/>
      <c r="O54" s="4"/>
      <c r="P54" s="4"/>
      <c r="Q54" s="4"/>
      <c r="R54" s="4"/>
      <c r="S54" s="5" t="s">
        <v>75</v>
      </c>
      <c r="T54" s="6"/>
      <c r="U54" s="1"/>
    </row>
    <row r="55" spans="1:21" x14ac:dyDescent="0.25">
      <c r="A55" s="3"/>
      <c r="B55" s="3" t="s">
        <v>61</v>
      </c>
      <c r="C55" s="4"/>
      <c r="D55" s="4"/>
      <c r="E55" s="4"/>
      <c r="F55" s="4"/>
      <c r="G55" s="4"/>
      <c r="H55" s="4"/>
      <c r="I55" s="4"/>
      <c r="J55" s="4"/>
      <c r="K55" s="4"/>
      <c r="L55" s="4"/>
      <c r="M55" s="4"/>
      <c r="N55" s="4"/>
      <c r="O55" s="4"/>
      <c r="P55" s="4"/>
      <c r="Q55" s="4"/>
      <c r="R55" s="4"/>
      <c r="S55" s="6" t="s">
        <v>76</v>
      </c>
      <c r="T55" s="6"/>
      <c r="U55" s="1"/>
    </row>
    <row r="56" spans="1:21" x14ac:dyDescent="0.25">
      <c r="N56" s="141"/>
      <c r="O56" s="3"/>
      <c r="P56" s="3"/>
    </row>
    <row r="60" spans="1:21" x14ac:dyDescent="0.25">
      <c r="J60" s="7" t="s">
        <v>130</v>
      </c>
    </row>
  </sheetData>
  <mergeCells count="12">
    <mergeCell ref="A52:T52"/>
    <mergeCell ref="A12:B13"/>
    <mergeCell ref="C12:I12"/>
    <mergeCell ref="J12:J13"/>
    <mergeCell ref="M12:M13"/>
    <mergeCell ref="A50:T50"/>
    <mergeCell ref="A38:U38"/>
    <mergeCell ref="A9:N9"/>
    <mergeCell ref="G39:H39"/>
    <mergeCell ref="A48:T48"/>
    <mergeCell ref="A49:T49"/>
    <mergeCell ref="A51:T51"/>
  </mergeCells>
  <pageMargins left="0.70866141732283472" right="0.70866141732283472" top="0.74803149606299213" bottom="0.74803149606299213" header="0" footer="0"/>
  <pageSetup paperSize="9" scale="46"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61"/>
  <sheetViews>
    <sheetView topLeftCell="A7" workbookViewId="0">
      <selection activeCell="C32" sqref="C32:I34"/>
    </sheetView>
  </sheetViews>
  <sheetFormatPr defaultColWidth="11.42578125" defaultRowHeight="15" x14ac:dyDescent="0.25"/>
  <cols>
    <col min="1" max="1" width="18" style="7" customWidth="1"/>
    <col min="2" max="2" width="11.42578125" style="7"/>
    <col min="3" max="4" width="10.7109375" style="7" customWidth="1"/>
    <col min="5" max="5" width="12.85546875" style="7" customWidth="1"/>
    <col min="6" max="6" width="10.7109375" style="7" customWidth="1"/>
    <col min="7" max="7" width="12.85546875" style="7" customWidth="1"/>
    <col min="8" max="9" width="10.7109375" style="7" customWidth="1"/>
    <col min="10" max="13" width="14.85546875" style="7" customWidth="1"/>
    <col min="14" max="14" width="15.42578125" style="7" customWidth="1"/>
    <col min="15" max="15" width="15.42578125" style="142" customWidth="1"/>
    <col min="16" max="16" width="13.85546875" style="7" customWidth="1"/>
    <col min="17" max="17" width="6.7109375" style="7" customWidth="1"/>
    <col min="18" max="18" width="2.140625" style="7" customWidth="1"/>
    <col min="19" max="254" width="11.42578125" style="7"/>
    <col min="255" max="255" width="18" style="7" customWidth="1"/>
    <col min="256" max="256" width="11.42578125" style="7"/>
    <col min="257" max="258" width="10.7109375" style="7" customWidth="1"/>
    <col min="259" max="259" width="12.85546875" style="7" customWidth="1"/>
    <col min="260" max="260" width="10.7109375" style="7" customWidth="1"/>
    <col min="261" max="261" width="12.85546875" style="7" customWidth="1"/>
    <col min="262" max="263" width="10.7109375" style="7" customWidth="1"/>
    <col min="264" max="264" width="14.85546875" style="7" customWidth="1"/>
    <col min="265" max="265" width="15.42578125" style="7" customWidth="1"/>
    <col min="266" max="266" width="16.28515625" style="7" customWidth="1"/>
    <col min="267" max="267" width="12.85546875" style="7" customWidth="1"/>
    <col min="268" max="268" width="13.42578125" style="7" customWidth="1"/>
    <col min="269" max="270" width="15.7109375" style="7" customWidth="1"/>
    <col min="271" max="271" width="9.28515625" style="7" customWidth="1"/>
    <col min="272" max="272" width="13.85546875" style="7" customWidth="1"/>
    <col min="273" max="273" width="6.7109375" style="7" customWidth="1"/>
    <col min="274" max="274" width="2.140625" style="7" customWidth="1"/>
    <col min="275" max="510" width="11.42578125" style="7"/>
    <col min="511" max="511" width="18" style="7" customWidth="1"/>
    <col min="512" max="512" width="11.42578125" style="7"/>
    <col min="513" max="514" width="10.7109375" style="7" customWidth="1"/>
    <col min="515" max="515" width="12.85546875" style="7" customWidth="1"/>
    <col min="516" max="516" width="10.7109375" style="7" customWidth="1"/>
    <col min="517" max="517" width="12.85546875" style="7" customWidth="1"/>
    <col min="518" max="519" width="10.7109375" style="7" customWidth="1"/>
    <col min="520" max="520" width="14.85546875" style="7" customWidth="1"/>
    <col min="521" max="521" width="15.42578125" style="7" customWidth="1"/>
    <col min="522" max="522" width="16.28515625" style="7" customWidth="1"/>
    <col min="523" max="523" width="12.85546875" style="7" customWidth="1"/>
    <col min="524" max="524" width="13.42578125" style="7" customWidth="1"/>
    <col min="525" max="526" width="15.7109375" style="7" customWidth="1"/>
    <col min="527" max="527" width="9.28515625" style="7" customWidth="1"/>
    <col min="528" max="528" width="13.85546875" style="7" customWidth="1"/>
    <col min="529" max="529" width="6.7109375" style="7" customWidth="1"/>
    <col min="530" max="530" width="2.140625" style="7" customWidth="1"/>
    <col min="531" max="766" width="11.42578125" style="7"/>
    <col min="767" max="767" width="18" style="7" customWidth="1"/>
    <col min="768" max="768" width="11.42578125" style="7"/>
    <col min="769" max="770" width="10.7109375" style="7" customWidth="1"/>
    <col min="771" max="771" width="12.85546875" style="7" customWidth="1"/>
    <col min="772" max="772" width="10.7109375" style="7" customWidth="1"/>
    <col min="773" max="773" width="12.85546875" style="7" customWidth="1"/>
    <col min="774" max="775" width="10.7109375" style="7" customWidth="1"/>
    <col min="776" max="776" width="14.85546875" style="7" customWidth="1"/>
    <col min="777" max="777" width="15.42578125" style="7" customWidth="1"/>
    <col min="778" max="778" width="16.28515625" style="7" customWidth="1"/>
    <col min="779" max="779" width="12.85546875" style="7" customWidth="1"/>
    <col min="780" max="780" width="13.42578125" style="7" customWidth="1"/>
    <col min="781" max="782" width="15.7109375" style="7" customWidth="1"/>
    <col min="783" max="783" width="9.28515625" style="7" customWidth="1"/>
    <col min="784" max="784" width="13.85546875" style="7" customWidth="1"/>
    <col min="785" max="785" width="6.7109375" style="7" customWidth="1"/>
    <col min="786" max="786" width="2.140625" style="7" customWidth="1"/>
    <col min="787" max="1022" width="11.42578125" style="7"/>
    <col min="1023" max="1023" width="18" style="7" customWidth="1"/>
    <col min="1024" max="1024" width="11.42578125" style="7"/>
    <col min="1025" max="1026" width="10.7109375" style="7" customWidth="1"/>
    <col min="1027" max="1027" width="12.85546875" style="7" customWidth="1"/>
    <col min="1028" max="1028" width="10.7109375" style="7" customWidth="1"/>
    <col min="1029" max="1029" width="12.85546875" style="7" customWidth="1"/>
    <col min="1030" max="1031" width="10.7109375" style="7" customWidth="1"/>
    <col min="1032" max="1032" width="14.85546875" style="7" customWidth="1"/>
    <col min="1033" max="1033" width="15.42578125" style="7" customWidth="1"/>
    <col min="1034" max="1034" width="16.28515625" style="7" customWidth="1"/>
    <col min="1035" max="1035" width="12.85546875" style="7" customWidth="1"/>
    <col min="1036" max="1036" width="13.42578125" style="7" customWidth="1"/>
    <col min="1037" max="1038" width="15.7109375" style="7" customWidth="1"/>
    <col min="1039" max="1039" width="9.28515625" style="7" customWidth="1"/>
    <col min="1040" max="1040" width="13.85546875" style="7" customWidth="1"/>
    <col min="1041" max="1041" width="6.7109375" style="7" customWidth="1"/>
    <col min="1042" max="1042" width="2.140625" style="7" customWidth="1"/>
    <col min="1043" max="1278" width="11.42578125" style="7"/>
    <col min="1279" max="1279" width="18" style="7" customWidth="1"/>
    <col min="1280" max="1280" width="11.42578125" style="7"/>
    <col min="1281" max="1282" width="10.7109375" style="7" customWidth="1"/>
    <col min="1283" max="1283" width="12.85546875" style="7" customWidth="1"/>
    <col min="1284" max="1284" width="10.7109375" style="7" customWidth="1"/>
    <col min="1285" max="1285" width="12.85546875" style="7" customWidth="1"/>
    <col min="1286" max="1287" width="10.7109375" style="7" customWidth="1"/>
    <col min="1288" max="1288" width="14.85546875" style="7" customWidth="1"/>
    <col min="1289" max="1289" width="15.42578125" style="7" customWidth="1"/>
    <col min="1290" max="1290" width="16.28515625" style="7" customWidth="1"/>
    <col min="1291" max="1291" width="12.85546875" style="7" customWidth="1"/>
    <col min="1292" max="1292" width="13.42578125" style="7" customWidth="1"/>
    <col min="1293" max="1294" width="15.7109375" style="7" customWidth="1"/>
    <col min="1295" max="1295" width="9.28515625" style="7" customWidth="1"/>
    <col min="1296" max="1296" width="13.85546875" style="7" customWidth="1"/>
    <col min="1297" max="1297" width="6.7109375" style="7" customWidth="1"/>
    <col min="1298" max="1298" width="2.140625" style="7" customWidth="1"/>
    <col min="1299" max="1534" width="11.42578125" style="7"/>
    <col min="1535" max="1535" width="18" style="7" customWidth="1"/>
    <col min="1536" max="1536" width="11.42578125" style="7"/>
    <col min="1537" max="1538" width="10.7109375" style="7" customWidth="1"/>
    <col min="1539" max="1539" width="12.85546875" style="7" customWidth="1"/>
    <col min="1540" max="1540" width="10.7109375" style="7" customWidth="1"/>
    <col min="1541" max="1541" width="12.85546875" style="7" customWidth="1"/>
    <col min="1542" max="1543" width="10.7109375" style="7" customWidth="1"/>
    <col min="1544" max="1544" width="14.85546875" style="7" customWidth="1"/>
    <col min="1545" max="1545" width="15.42578125" style="7" customWidth="1"/>
    <col min="1546" max="1546" width="16.28515625" style="7" customWidth="1"/>
    <col min="1547" max="1547" width="12.85546875" style="7" customWidth="1"/>
    <col min="1548" max="1548" width="13.42578125" style="7" customWidth="1"/>
    <col min="1549" max="1550" width="15.7109375" style="7" customWidth="1"/>
    <col min="1551" max="1551" width="9.28515625" style="7" customWidth="1"/>
    <col min="1552" max="1552" width="13.85546875" style="7" customWidth="1"/>
    <col min="1553" max="1553" width="6.7109375" style="7" customWidth="1"/>
    <col min="1554" max="1554" width="2.140625" style="7" customWidth="1"/>
    <col min="1555" max="1790" width="11.42578125" style="7"/>
    <col min="1791" max="1791" width="18" style="7" customWidth="1"/>
    <col min="1792" max="1792" width="11.42578125" style="7"/>
    <col min="1793" max="1794" width="10.7109375" style="7" customWidth="1"/>
    <col min="1795" max="1795" width="12.85546875" style="7" customWidth="1"/>
    <col min="1796" max="1796" width="10.7109375" style="7" customWidth="1"/>
    <col min="1797" max="1797" width="12.85546875" style="7" customWidth="1"/>
    <col min="1798" max="1799" width="10.7109375" style="7" customWidth="1"/>
    <col min="1800" max="1800" width="14.85546875" style="7" customWidth="1"/>
    <col min="1801" max="1801" width="15.42578125" style="7" customWidth="1"/>
    <col min="1802" max="1802" width="16.28515625" style="7" customWidth="1"/>
    <col min="1803" max="1803" width="12.85546875" style="7" customWidth="1"/>
    <col min="1804" max="1804" width="13.42578125" style="7" customWidth="1"/>
    <col min="1805" max="1806" width="15.7109375" style="7" customWidth="1"/>
    <col min="1807" max="1807" width="9.28515625" style="7" customWidth="1"/>
    <col min="1808" max="1808" width="13.85546875" style="7" customWidth="1"/>
    <col min="1809" max="1809" width="6.7109375" style="7" customWidth="1"/>
    <col min="1810" max="1810" width="2.140625" style="7" customWidth="1"/>
    <col min="1811" max="2046" width="11.42578125" style="7"/>
    <col min="2047" max="2047" width="18" style="7" customWidth="1"/>
    <col min="2048" max="2048" width="11.42578125" style="7"/>
    <col min="2049" max="2050" width="10.7109375" style="7" customWidth="1"/>
    <col min="2051" max="2051" width="12.85546875" style="7" customWidth="1"/>
    <col min="2052" max="2052" width="10.7109375" style="7" customWidth="1"/>
    <col min="2053" max="2053" width="12.85546875" style="7" customWidth="1"/>
    <col min="2054" max="2055" width="10.7109375" style="7" customWidth="1"/>
    <col min="2056" max="2056" width="14.85546875" style="7" customWidth="1"/>
    <col min="2057" max="2057" width="15.42578125" style="7" customWidth="1"/>
    <col min="2058" max="2058" width="16.28515625" style="7" customWidth="1"/>
    <col min="2059" max="2059" width="12.85546875" style="7" customWidth="1"/>
    <col min="2060" max="2060" width="13.42578125" style="7" customWidth="1"/>
    <col min="2061" max="2062" width="15.7109375" style="7" customWidth="1"/>
    <col min="2063" max="2063" width="9.28515625" style="7" customWidth="1"/>
    <col min="2064" max="2064" width="13.85546875" style="7" customWidth="1"/>
    <col min="2065" max="2065" width="6.7109375" style="7" customWidth="1"/>
    <col min="2066" max="2066" width="2.140625" style="7" customWidth="1"/>
    <col min="2067" max="2302" width="11.42578125" style="7"/>
    <col min="2303" max="2303" width="18" style="7" customWidth="1"/>
    <col min="2304" max="2304" width="11.42578125" style="7"/>
    <col min="2305" max="2306" width="10.7109375" style="7" customWidth="1"/>
    <col min="2307" max="2307" width="12.85546875" style="7" customWidth="1"/>
    <col min="2308" max="2308" width="10.7109375" style="7" customWidth="1"/>
    <col min="2309" max="2309" width="12.85546875" style="7" customWidth="1"/>
    <col min="2310" max="2311" width="10.7109375" style="7" customWidth="1"/>
    <col min="2312" max="2312" width="14.85546875" style="7" customWidth="1"/>
    <col min="2313" max="2313" width="15.42578125" style="7" customWidth="1"/>
    <col min="2314" max="2314" width="16.28515625" style="7" customWidth="1"/>
    <col min="2315" max="2315" width="12.85546875" style="7" customWidth="1"/>
    <col min="2316" max="2316" width="13.42578125" style="7" customWidth="1"/>
    <col min="2317" max="2318" width="15.7109375" style="7" customWidth="1"/>
    <col min="2319" max="2319" width="9.28515625" style="7" customWidth="1"/>
    <col min="2320" max="2320" width="13.85546875" style="7" customWidth="1"/>
    <col min="2321" max="2321" width="6.7109375" style="7" customWidth="1"/>
    <col min="2322" max="2322" width="2.140625" style="7" customWidth="1"/>
    <col min="2323" max="2558" width="11.42578125" style="7"/>
    <col min="2559" max="2559" width="18" style="7" customWidth="1"/>
    <col min="2560" max="2560" width="11.42578125" style="7"/>
    <col min="2561" max="2562" width="10.7109375" style="7" customWidth="1"/>
    <col min="2563" max="2563" width="12.85546875" style="7" customWidth="1"/>
    <col min="2564" max="2564" width="10.7109375" style="7" customWidth="1"/>
    <col min="2565" max="2565" width="12.85546875" style="7" customWidth="1"/>
    <col min="2566" max="2567" width="10.7109375" style="7" customWidth="1"/>
    <col min="2568" max="2568" width="14.85546875" style="7" customWidth="1"/>
    <col min="2569" max="2569" width="15.42578125" style="7" customWidth="1"/>
    <col min="2570" max="2570" width="16.28515625" style="7" customWidth="1"/>
    <col min="2571" max="2571" width="12.85546875" style="7" customWidth="1"/>
    <col min="2572" max="2572" width="13.42578125" style="7" customWidth="1"/>
    <col min="2573" max="2574" width="15.7109375" style="7" customWidth="1"/>
    <col min="2575" max="2575" width="9.28515625" style="7" customWidth="1"/>
    <col min="2576" max="2576" width="13.85546875" style="7" customWidth="1"/>
    <col min="2577" max="2577" width="6.7109375" style="7" customWidth="1"/>
    <col min="2578" max="2578" width="2.140625" style="7" customWidth="1"/>
    <col min="2579" max="2814" width="11.42578125" style="7"/>
    <col min="2815" max="2815" width="18" style="7" customWidth="1"/>
    <col min="2816" max="2816" width="11.42578125" style="7"/>
    <col min="2817" max="2818" width="10.7109375" style="7" customWidth="1"/>
    <col min="2819" max="2819" width="12.85546875" style="7" customWidth="1"/>
    <col min="2820" max="2820" width="10.7109375" style="7" customWidth="1"/>
    <col min="2821" max="2821" width="12.85546875" style="7" customWidth="1"/>
    <col min="2822" max="2823" width="10.7109375" style="7" customWidth="1"/>
    <col min="2824" max="2824" width="14.85546875" style="7" customWidth="1"/>
    <col min="2825" max="2825" width="15.42578125" style="7" customWidth="1"/>
    <col min="2826" max="2826" width="16.28515625" style="7" customWidth="1"/>
    <col min="2827" max="2827" width="12.85546875" style="7" customWidth="1"/>
    <col min="2828" max="2828" width="13.42578125" style="7" customWidth="1"/>
    <col min="2829" max="2830" width="15.7109375" style="7" customWidth="1"/>
    <col min="2831" max="2831" width="9.28515625" style="7" customWidth="1"/>
    <col min="2832" max="2832" width="13.85546875" style="7" customWidth="1"/>
    <col min="2833" max="2833" width="6.7109375" style="7" customWidth="1"/>
    <col min="2834" max="2834" width="2.140625" style="7" customWidth="1"/>
    <col min="2835" max="3070" width="11.42578125" style="7"/>
    <col min="3071" max="3071" width="18" style="7" customWidth="1"/>
    <col min="3072" max="3072" width="11.42578125" style="7"/>
    <col min="3073" max="3074" width="10.7109375" style="7" customWidth="1"/>
    <col min="3075" max="3075" width="12.85546875" style="7" customWidth="1"/>
    <col min="3076" max="3076" width="10.7109375" style="7" customWidth="1"/>
    <col min="3077" max="3077" width="12.85546875" style="7" customWidth="1"/>
    <col min="3078" max="3079" width="10.7109375" style="7" customWidth="1"/>
    <col min="3080" max="3080" width="14.85546875" style="7" customWidth="1"/>
    <col min="3081" max="3081" width="15.42578125" style="7" customWidth="1"/>
    <col min="3082" max="3082" width="16.28515625" style="7" customWidth="1"/>
    <col min="3083" max="3083" width="12.85546875" style="7" customWidth="1"/>
    <col min="3084" max="3084" width="13.42578125" style="7" customWidth="1"/>
    <col min="3085" max="3086" width="15.7109375" style="7" customWidth="1"/>
    <col min="3087" max="3087" width="9.28515625" style="7" customWidth="1"/>
    <col min="3088" max="3088" width="13.85546875" style="7" customWidth="1"/>
    <col min="3089" max="3089" width="6.7109375" style="7" customWidth="1"/>
    <col min="3090" max="3090" width="2.140625" style="7" customWidth="1"/>
    <col min="3091" max="3326" width="11.42578125" style="7"/>
    <col min="3327" max="3327" width="18" style="7" customWidth="1"/>
    <col min="3328" max="3328" width="11.42578125" style="7"/>
    <col min="3329" max="3330" width="10.7109375" style="7" customWidth="1"/>
    <col min="3331" max="3331" width="12.85546875" style="7" customWidth="1"/>
    <col min="3332" max="3332" width="10.7109375" style="7" customWidth="1"/>
    <col min="3333" max="3333" width="12.85546875" style="7" customWidth="1"/>
    <col min="3334" max="3335" width="10.7109375" style="7" customWidth="1"/>
    <col min="3336" max="3336" width="14.85546875" style="7" customWidth="1"/>
    <col min="3337" max="3337" width="15.42578125" style="7" customWidth="1"/>
    <col min="3338" max="3338" width="16.28515625" style="7" customWidth="1"/>
    <col min="3339" max="3339" width="12.85546875" style="7" customWidth="1"/>
    <col min="3340" max="3340" width="13.42578125" style="7" customWidth="1"/>
    <col min="3341" max="3342" width="15.7109375" style="7" customWidth="1"/>
    <col min="3343" max="3343" width="9.28515625" style="7" customWidth="1"/>
    <col min="3344" max="3344" width="13.85546875" style="7" customWidth="1"/>
    <col min="3345" max="3345" width="6.7109375" style="7" customWidth="1"/>
    <col min="3346" max="3346" width="2.140625" style="7" customWidth="1"/>
    <col min="3347" max="3582" width="11.42578125" style="7"/>
    <col min="3583" max="3583" width="18" style="7" customWidth="1"/>
    <col min="3584" max="3584" width="11.42578125" style="7"/>
    <col min="3585" max="3586" width="10.7109375" style="7" customWidth="1"/>
    <col min="3587" max="3587" width="12.85546875" style="7" customWidth="1"/>
    <col min="3588" max="3588" width="10.7109375" style="7" customWidth="1"/>
    <col min="3589" max="3589" width="12.85546875" style="7" customWidth="1"/>
    <col min="3590" max="3591" width="10.7109375" style="7" customWidth="1"/>
    <col min="3592" max="3592" width="14.85546875" style="7" customWidth="1"/>
    <col min="3593" max="3593" width="15.42578125" style="7" customWidth="1"/>
    <col min="3594" max="3594" width="16.28515625" style="7" customWidth="1"/>
    <col min="3595" max="3595" width="12.85546875" style="7" customWidth="1"/>
    <col min="3596" max="3596" width="13.42578125" style="7" customWidth="1"/>
    <col min="3597" max="3598" width="15.7109375" style="7" customWidth="1"/>
    <col min="3599" max="3599" width="9.28515625" style="7" customWidth="1"/>
    <col min="3600" max="3600" width="13.85546875" style="7" customWidth="1"/>
    <col min="3601" max="3601" width="6.7109375" style="7" customWidth="1"/>
    <col min="3602" max="3602" width="2.140625" style="7" customWidth="1"/>
    <col min="3603" max="3838" width="11.42578125" style="7"/>
    <col min="3839" max="3839" width="18" style="7" customWidth="1"/>
    <col min="3840" max="3840" width="11.42578125" style="7"/>
    <col min="3841" max="3842" width="10.7109375" style="7" customWidth="1"/>
    <col min="3843" max="3843" width="12.85546875" style="7" customWidth="1"/>
    <col min="3844" max="3844" width="10.7109375" style="7" customWidth="1"/>
    <col min="3845" max="3845" width="12.85546875" style="7" customWidth="1"/>
    <col min="3846" max="3847" width="10.7109375" style="7" customWidth="1"/>
    <col min="3848" max="3848" width="14.85546875" style="7" customWidth="1"/>
    <col min="3849" max="3849" width="15.42578125" style="7" customWidth="1"/>
    <col min="3850" max="3850" width="16.28515625" style="7" customWidth="1"/>
    <col min="3851" max="3851" width="12.85546875" style="7" customWidth="1"/>
    <col min="3852" max="3852" width="13.42578125" style="7" customWidth="1"/>
    <col min="3853" max="3854" width="15.7109375" style="7" customWidth="1"/>
    <col min="3855" max="3855" width="9.28515625" style="7" customWidth="1"/>
    <col min="3856" max="3856" width="13.85546875" style="7" customWidth="1"/>
    <col min="3857" max="3857" width="6.7109375" style="7" customWidth="1"/>
    <col min="3858" max="3858" width="2.140625" style="7" customWidth="1"/>
    <col min="3859" max="4094" width="11.42578125" style="7"/>
    <col min="4095" max="4095" width="18" style="7" customWidth="1"/>
    <col min="4096" max="4096" width="11.42578125" style="7"/>
    <col min="4097" max="4098" width="10.7109375" style="7" customWidth="1"/>
    <col min="4099" max="4099" width="12.85546875" style="7" customWidth="1"/>
    <col min="4100" max="4100" width="10.7109375" style="7" customWidth="1"/>
    <col min="4101" max="4101" width="12.85546875" style="7" customWidth="1"/>
    <col min="4102" max="4103" width="10.7109375" style="7" customWidth="1"/>
    <col min="4104" max="4104" width="14.85546875" style="7" customWidth="1"/>
    <col min="4105" max="4105" width="15.42578125" style="7" customWidth="1"/>
    <col min="4106" max="4106" width="16.28515625" style="7" customWidth="1"/>
    <col min="4107" max="4107" width="12.85546875" style="7" customWidth="1"/>
    <col min="4108" max="4108" width="13.42578125" style="7" customWidth="1"/>
    <col min="4109" max="4110" width="15.7109375" style="7" customWidth="1"/>
    <col min="4111" max="4111" width="9.28515625" style="7" customWidth="1"/>
    <col min="4112" max="4112" width="13.85546875" style="7" customWidth="1"/>
    <col min="4113" max="4113" width="6.7109375" style="7" customWidth="1"/>
    <col min="4114" max="4114" width="2.140625" style="7" customWidth="1"/>
    <col min="4115" max="4350" width="11.42578125" style="7"/>
    <col min="4351" max="4351" width="18" style="7" customWidth="1"/>
    <col min="4352" max="4352" width="11.42578125" style="7"/>
    <col min="4353" max="4354" width="10.7109375" style="7" customWidth="1"/>
    <col min="4355" max="4355" width="12.85546875" style="7" customWidth="1"/>
    <col min="4356" max="4356" width="10.7109375" style="7" customWidth="1"/>
    <col min="4357" max="4357" width="12.85546875" style="7" customWidth="1"/>
    <col min="4358" max="4359" width="10.7109375" style="7" customWidth="1"/>
    <col min="4360" max="4360" width="14.85546875" style="7" customWidth="1"/>
    <col min="4361" max="4361" width="15.42578125" style="7" customWidth="1"/>
    <col min="4362" max="4362" width="16.28515625" style="7" customWidth="1"/>
    <col min="4363" max="4363" width="12.85546875" style="7" customWidth="1"/>
    <col min="4364" max="4364" width="13.42578125" style="7" customWidth="1"/>
    <col min="4365" max="4366" width="15.7109375" style="7" customWidth="1"/>
    <col min="4367" max="4367" width="9.28515625" style="7" customWidth="1"/>
    <col min="4368" max="4368" width="13.85546875" style="7" customWidth="1"/>
    <col min="4369" max="4369" width="6.7109375" style="7" customWidth="1"/>
    <col min="4370" max="4370" width="2.140625" style="7" customWidth="1"/>
    <col min="4371" max="4606" width="11.42578125" style="7"/>
    <col min="4607" max="4607" width="18" style="7" customWidth="1"/>
    <col min="4608" max="4608" width="11.42578125" style="7"/>
    <col min="4609" max="4610" width="10.7109375" style="7" customWidth="1"/>
    <col min="4611" max="4611" width="12.85546875" style="7" customWidth="1"/>
    <col min="4612" max="4612" width="10.7109375" style="7" customWidth="1"/>
    <col min="4613" max="4613" width="12.85546875" style="7" customWidth="1"/>
    <col min="4614" max="4615" width="10.7109375" style="7" customWidth="1"/>
    <col min="4616" max="4616" width="14.85546875" style="7" customWidth="1"/>
    <col min="4617" max="4617" width="15.42578125" style="7" customWidth="1"/>
    <col min="4618" max="4618" width="16.28515625" style="7" customWidth="1"/>
    <col min="4619" max="4619" width="12.85546875" style="7" customWidth="1"/>
    <col min="4620" max="4620" width="13.42578125" style="7" customWidth="1"/>
    <col min="4621" max="4622" width="15.7109375" style="7" customWidth="1"/>
    <col min="4623" max="4623" width="9.28515625" style="7" customWidth="1"/>
    <col min="4624" max="4624" width="13.85546875" style="7" customWidth="1"/>
    <col min="4625" max="4625" width="6.7109375" style="7" customWidth="1"/>
    <col min="4626" max="4626" width="2.140625" style="7" customWidth="1"/>
    <col min="4627" max="4862" width="11.42578125" style="7"/>
    <col min="4863" max="4863" width="18" style="7" customWidth="1"/>
    <col min="4864" max="4864" width="11.42578125" style="7"/>
    <col min="4865" max="4866" width="10.7109375" style="7" customWidth="1"/>
    <col min="4867" max="4867" width="12.85546875" style="7" customWidth="1"/>
    <col min="4868" max="4868" width="10.7109375" style="7" customWidth="1"/>
    <col min="4869" max="4869" width="12.85546875" style="7" customWidth="1"/>
    <col min="4870" max="4871" width="10.7109375" style="7" customWidth="1"/>
    <col min="4872" max="4872" width="14.85546875" style="7" customWidth="1"/>
    <col min="4873" max="4873" width="15.42578125" style="7" customWidth="1"/>
    <col min="4874" max="4874" width="16.28515625" style="7" customWidth="1"/>
    <col min="4875" max="4875" width="12.85546875" style="7" customWidth="1"/>
    <col min="4876" max="4876" width="13.42578125" style="7" customWidth="1"/>
    <col min="4877" max="4878" width="15.7109375" style="7" customWidth="1"/>
    <col min="4879" max="4879" width="9.28515625" style="7" customWidth="1"/>
    <col min="4880" max="4880" width="13.85546875" style="7" customWidth="1"/>
    <col min="4881" max="4881" width="6.7109375" style="7" customWidth="1"/>
    <col min="4882" max="4882" width="2.140625" style="7" customWidth="1"/>
    <col min="4883" max="5118" width="11.42578125" style="7"/>
    <col min="5119" max="5119" width="18" style="7" customWidth="1"/>
    <col min="5120" max="5120" width="11.42578125" style="7"/>
    <col min="5121" max="5122" width="10.7109375" style="7" customWidth="1"/>
    <col min="5123" max="5123" width="12.85546875" style="7" customWidth="1"/>
    <col min="5124" max="5124" width="10.7109375" style="7" customWidth="1"/>
    <col min="5125" max="5125" width="12.85546875" style="7" customWidth="1"/>
    <col min="5126" max="5127" width="10.7109375" style="7" customWidth="1"/>
    <col min="5128" max="5128" width="14.85546875" style="7" customWidth="1"/>
    <col min="5129" max="5129" width="15.42578125" style="7" customWidth="1"/>
    <col min="5130" max="5130" width="16.28515625" style="7" customWidth="1"/>
    <col min="5131" max="5131" width="12.85546875" style="7" customWidth="1"/>
    <col min="5132" max="5132" width="13.42578125" style="7" customWidth="1"/>
    <col min="5133" max="5134" width="15.7109375" style="7" customWidth="1"/>
    <col min="5135" max="5135" width="9.28515625" style="7" customWidth="1"/>
    <col min="5136" max="5136" width="13.85546875" style="7" customWidth="1"/>
    <col min="5137" max="5137" width="6.7109375" style="7" customWidth="1"/>
    <col min="5138" max="5138" width="2.140625" style="7" customWidth="1"/>
    <col min="5139" max="5374" width="11.42578125" style="7"/>
    <col min="5375" max="5375" width="18" style="7" customWidth="1"/>
    <col min="5376" max="5376" width="11.42578125" style="7"/>
    <col min="5377" max="5378" width="10.7109375" style="7" customWidth="1"/>
    <col min="5379" max="5379" width="12.85546875" style="7" customWidth="1"/>
    <col min="5380" max="5380" width="10.7109375" style="7" customWidth="1"/>
    <col min="5381" max="5381" width="12.85546875" style="7" customWidth="1"/>
    <col min="5382" max="5383" width="10.7109375" style="7" customWidth="1"/>
    <col min="5384" max="5384" width="14.85546875" style="7" customWidth="1"/>
    <col min="5385" max="5385" width="15.42578125" style="7" customWidth="1"/>
    <col min="5386" max="5386" width="16.28515625" style="7" customWidth="1"/>
    <col min="5387" max="5387" width="12.85546875" style="7" customWidth="1"/>
    <col min="5388" max="5388" width="13.42578125" style="7" customWidth="1"/>
    <col min="5389" max="5390" width="15.7109375" style="7" customWidth="1"/>
    <col min="5391" max="5391" width="9.28515625" style="7" customWidth="1"/>
    <col min="5392" max="5392" width="13.85546875" style="7" customWidth="1"/>
    <col min="5393" max="5393" width="6.7109375" style="7" customWidth="1"/>
    <col min="5394" max="5394" width="2.140625" style="7" customWidth="1"/>
    <col min="5395" max="5630" width="11.42578125" style="7"/>
    <col min="5631" max="5631" width="18" style="7" customWidth="1"/>
    <col min="5632" max="5632" width="11.42578125" style="7"/>
    <col min="5633" max="5634" width="10.7109375" style="7" customWidth="1"/>
    <col min="5635" max="5635" width="12.85546875" style="7" customWidth="1"/>
    <col min="5636" max="5636" width="10.7109375" style="7" customWidth="1"/>
    <col min="5637" max="5637" width="12.85546875" style="7" customWidth="1"/>
    <col min="5638" max="5639" width="10.7109375" style="7" customWidth="1"/>
    <col min="5640" max="5640" width="14.85546875" style="7" customWidth="1"/>
    <col min="5641" max="5641" width="15.42578125" style="7" customWidth="1"/>
    <col min="5642" max="5642" width="16.28515625" style="7" customWidth="1"/>
    <col min="5643" max="5643" width="12.85546875" style="7" customWidth="1"/>
    <col min="5644" max="5644" width="13.42578125" style="7" customWidth="1"/>
    <col min="5645" max="5646" width="15.7109375" style="7" customWidth="1"/>
    <col min="5647" max="5647" width="9.28515625" style="7" customWidth="1"/>
    <col min="5648" max="5648" width="13.85546875" style="7" customWidth="1"/>
    <col min="5649" max="5649" width="6.7109375" style="7" customWidth="1"/>
    <col min="5650" max="5650" width="2.140625" style="7" customWidth="1"/>
    <col min="5651" max="5886" width="11.42578125" style="7"/>
    <col min="5887" max="5887" width="18" style="7" customWidth="1"/>
    <col min="5888" max="5888" width="11.42578125" style="7"/>
    <col min="5889" max="5890" width="10.7109375" style="7" customWidth="1"/>
    <col min="5891" max="5891" width="12.85546875" style="7" customWidth="1"/>
    <col min="5892" max="5892" width="10.7109375" style="7" customWidth="1"/>
    <col min="5893" max="5893" width="12.85546875" style="7" customWidth="1"/>
    <col min="5894" max="5895" width="10.7109375" style="7" customWidth="1"/>
    <col min="5896" max="5896" width="14.85546875" style="7" customWidth="1"/>
    <col min="5897" max="5897" width="15.42578125" style="7" customWidth="1"/>
    <col min="5898" max="5898" width="16.28515625" style="7" customWidth="1"/>
    <col min="5899" max="5899" width="12.85546875" style="7" customWidth="1"/>
    <col min="5900" max="5900" width="13.42578125" style="7" customWidth="1"/>
    <col min="5901" max="5902" width="15.7109375" style="7" customWidth="1"/>
    <col min="5903" max="5903" width="9.28515625" style="7" customWidth="1"/>
    <col min="5904" max="5904" width="13.85546875" style="7" customWidth="1"/>
    <col min="5905" max="5905" width="6.7109375" style="7" customWidth="1"/>
    <col min="5906" max="5906" width="2.140625" style="7" customWidth="1"/>
    <col min="5907" max="6142" width="11.42578125" style="7"/>
    <col min="6143" max="6143" width="18" style="7" customWidth="1"/>
    <col min="6144" max="6144" width="11.42578125" style="7"/>
    <col min="6145" max="6146" width="10.7109375" style="7" customWidth="1"/>
    <col min="6147" max="6147" width="12.85546875" style="7" customWidth="1"/>
    <col min="6148" max="6148" width="10.7109375" style="7" customWidth="1"/>
    <col min="6149" max="6149" width="12.85546875" style="7" customWidth="1"/>
    <col min="6150" max="6151" width="10.7109375" style="7" customWidth="1"/>
    <col min="6152" max="6152" width="14.85546875" style="7" customWidth="1"/>
    <col min="6153" max="6153" width="15.42578125" style="7" customWidth="1"/>
    <col min="6154" max="6154" width="16.28515625" style="7" customWidth="1"/>
    <col min="6155" max="6155" width="12.85546875" style="7" customWidth="1"/>
    <col min="6156" max="6156" width="13.42578125" style="7" customWidth="1"/>
    <col min="6157" max="6158" width="15.7109375" style="7" customWidth="1"/>
    <col min="6159" max="6159" width="9.28515625" style="7" customWidth="1"/>
    <col min="6160" max="6160" width="13.85546875" style="7" customWidth="1"/>
    <col min="6161" max="6161" width="6.7109375" style="7" customWidth="1"/>
    <col min="6162" max="6162" width="2.140625" style="7" customWidth="1"/>
    <col min="6163" max="6398" width="11.42578125" style="7"/>
    <col min="6399" max="6399" width="18" style="7" customWidth="1"/>
    <col min="6400" max="6400" width="11.42578125" style="7"/>
    <col min="6401" max="6402" width="10.7109375" style="7" customWidth="1"/>
    <col min="6403" max="6403" width="12.85546875" style="7" customWidth="1"/>
    <col min="6404" max="6404" width="10.7109375" style="7" customWidth="1"/>
    <col min="6405" max="6405" width="12.85546875" style="7" customWidth="1"/>
    <col min="6406" max="6407" width="10.7109375" style="7" customWidth="1"/>
    <col min="6408" max="6408" width="14.85546875" style="7" customWidth="1"/>
    <col min="6409" max="6409" width="15.42578125" style="7" customWidth="1"/>
    <col min="6410" max="6410" width="16.28515625" style="7" customWidth="1"/>
    <col min="6411" max="6411" width="12.85546875" style="7" customWidth="1"/>
    <col min="6412" max="6412" width="13.42578125" style="7" customWidth="1"/>
    <col min="6413" max="6414" width="15.7109375" style="7" customWidth="1"/>
    <col min="6415" max="6415" width="9.28515625" style="7" customWidth="1"/>
    <col min="6416" max="6416" width="13.85546875" style="7" customWidth="1"/>
    <col min="6417" max="6417" width="6.7109375" style="7" customWidth="1"/>
    <col min="6418" max="6418" width="2.140625" style="7" customWidth="1"/>
    <col min="6419" max="6654" width="11.42578125" style="7"/>
    <col min="6655" max="6655" width="18" style="7" customWidth="1"/>
    <col min="6656" max="6656" width="11.42578125" style="7"/>
    <col min="6657" max="6658" width="10.7109375" style="7" customWidth="1"/>
    <col min="6659" max="6659" width="12.85546875" style="7" customWidth="1"/>
    <col min="6660" max="6660" width="10.7109375" style="7" customWidth="1"/>
    <col min="6661" max="6661" width="12.85546875" style="7" customWidth="1"/>
    <col min="6662" max="6663" width="10.7109375" style="7" customWidth="1"/>
    <col min="6664" max="6664" width="14.85546875" style="7" customWidth="1"/>
    <col min="6665" max="6665" width="15.42578125" style="7" customWidth="1"/>
    <col min="6666" max="6666" width="16.28515625" style="7" customWidth="1"/>
    <col min="6667" max="6667" width="12.85546875" style="7" customWidth="1"/>
    <col min="6668" max="6668" width="13.42578125" style="7" customWidth="1"/>
    <col min="6669" max="6670" width="15.7109375" style="7" customWidth="1"/>
    <col min="6671" max="6671" width="9.28515625" style="7" customWidth="1"/>
    <col min="6672" max="6672" width="13.85546875" style="7" customWidth="1"/>
    <col min="6673" max="6673" width="6.7109375" style="7" customWidth="1"/>
    <col min="6674" max="6674" width="2.140625" style="7" customWidth="1"/>
    <col min="6675" max="6910" width="11.42578125" style="7"/>
    <col min="6911" max="6911" width="18" style="7" customWidth="1"/>
    <col min="6912" max="6912" width="11.42578125" style="7"/>
    <col min="6913" max="6914" width="10.7109375" style="7" customWidth="1"/>
    <col min="6915" max="6915" width="12.85546875" style="7" customWidth="1"/>
    <col min="6916" max="6916" width="10.7109375" style="7" customWidth="1"/>
    <col min="6917" max="6917" width="12.85546875" style="7" customWidth="1"/>
    <col min="6918" max="6919" width="10.7109375" style="7" customWidth="1"/>
    <col min="6920" max="6920" width="14.85546875" style="7" customWidth="1"/>
    <col min="6921" max="6921" width="15.42578125" style="7" customWidth="1"/>
    <col min="6922" max="6922" width="16.28515625" style="7" customWidth="1"/>
    <col min="6923" max="6923" width="12.85546875" style="7" customWidth="1"/>
    <col min="6924" max="6924" width="13.42578125" style="7" customWidth="1"/>
    <col min="6925" max="6926" width="15.7109375" style="7" customWidth="1"/>
    <col min="6927" max="6927" width="9.28515625" style="7" customWidth="1"/>
    <col min="6928" max="6928" width="13.85546875" style="7" customWidth="1"/>
    <col min="6929" max="6929" width="6.7109375" style="7" customWidth="1"/>
    <col min="6930" max="6930" width="2.140625" style="7" customWidth="1"/>
    <col min="6931" max="7166" width="11.42578125" style="7"/>
    <col min="7167" max="7167" width="18" style="7" customWidth="1"/>
    <col min="7168" max="7168" width="11.42578125" style="7"/>
    <col min="7169" max="7170" width="10.7109375" style="7" customWidth="1"/>
    <col min="7171" max="7171" width="12.85546875" style="7" customWidth="1"/>
    <col min="7172" max="7172" width="10.7109375" style="7" customWidth="1"/>
    <col min="7173" max="7173" width="12.85546875" style="7" customWidth="1"/>
    <col min="7174" max="7175" width="10.7109375" style="7" customWidth="1"/>
    <col min="7176" max="7176" width="14.85546875" style="7" customWidth="1"/>
    <col min="7177" max="7177" width="15.42578125" style="7" customWidth="1"/>
    <col min="7178" max="7178" width="16.28515625" style="7" customWidth="1"/>
    <col min="7179" max="7179" width="12.85546875" style="7" customWidth="1"/>
    <col min="7180" max="7180" width="13.42578125" style="7" customWidth="1"/>
    <col min="7181" max="7182" width="15.7109375" style="7" customWidth="1"/>
    <col min="7183" max="7183" width="9.28515625" style="7" customWidth="1"/>
    <col min="7184" max="7184" width="13.85546875" style="7" customWidth="1"/>
    <col min="7185" max="7185" width="6.7109375" style="7" customWidth="1"/>
    <col min="7186" max="7186" width="2.140625" style="7" customWidth="1"/>
    <col min="7187" max="7422" width="11.42578125" style="7"/>
    <col min="7423" max="7423" width="18" style="7" customWidth="1"/>
    <col min="7424" max="7424" width="11.42578125" style="7"/>
    <col min="7425" max="7426" width="10.7109375" style="7" customWidth="1"/>
    <col min="7427" max="7427" width="12.85546875" style="7" customWidth="1"/>
    <col min="7428" max="7428" width="10.7109375" style="7" customWidth="1"/>
    <col min="7429" max="7429" width="12.85546875" style="7" customWidth="1"/>
    <col min="7430" max="7431" width="10.7109375" style="7" customWidth="1"/>
    <col min="7432" max="7432" width="14.85546875" style="7" customWidth="1"/>
    <col min="7433" max="7433" width="15.42578125" style="7" customWidth="1"/>
    <col min="7434" max="7434" width="16.28515625" style="7" customWidth="1"/>
    <col min="7435" max="7435" width="12.85546875" style="7" customWidth="1"/>
    <col min="7436" max="7436" width="13.42578125" style="7" customWidth="1"/>
    <col min="7437" max="7438" width="15.7109375" style="7" customWidth="1"/>
    <col min="7439" max="7439" width="9.28515625" style="7" customWidth="1"/>
    <col min="7440" max="7440" width="13.85546875" style="7" customWidth="1"/>
    <col min="7441" max="7441" width="6.7109375" style="7" customWidth="1"/>
    <col min="7442" max="7442" width="2.140625" style="7" customWidth="1"/>
    <col min="7443" max="7678" width="11.42578125" style="7"/>
    <col min="7679" max="7679" width="18" style="7" customWidth="1"/>
    <col min="7680" max="7680" width="11.42578125" style="7"/>
    <col min="7681" max="7682" width="10.7109375" style="7" customWidth="1"/>
    <col min="7683" max="7683" width="12.85546875" style="7" customWidth="1"/>
    <col min="7684" max="7684" width="10.7109375" style="7" customWidth="1"/>
    <col min="7685" max="7685" width="12.85546875" style="7" customWidth="1"/>
    <col min="7686" max="7687" width="10.7109375" style="7" customWidth="1"/>
    <col min="7688" max="7688" width="14.85546875" style="7" customWidth="1"/>
    <col min="7689" max="7689" width="15.42578125" style="7" customWidth="1"/>
    <col min="7690" max="7690" width="16.28515625" style="7" customWidth="1"/>
    <col min="7691" max="7691" width="12.85546875" style="7" customWidth="1"/>
    <col min="7692" max="7692" width="13.42578125" style="7" customWidth="1"/>
    <col min="7693" max="7694" width="15.7109375" style="7" customWidth="1"/>
    <col min="7695" max="7695" width="9.28515625" style="7" customWidth="1"/>
    <col min="7696" max="7696" width="13.85546875" style="7" customWidth="1"/>
    <col min="7697" max="7697" width="6.7109375" style="7" customWidth="1"/>
    <col min="7698" max="7698" width="2.140625" style="7" customWidth="1"/>
    <col min="7699" max="7934" width="11.42578125" style="7"/>
    <col min="7935" max="7935" width="18" style="7" customWidth="1"/>
    <col min="7936" max="7936" width="11.42578125" style="7"/>
    <col min="7937" max="7938" width="10.7109375" style="7" customWidth="1"/>
    <col min="7939" max="7939" width="12.85546875" style="7" customWidth="1"/>
    <col min="7940" max="7940" width="10.7109375" style="7" customWidth="1"/>
    <col min="7941" max="7941" width="12.85546875" style="7" customWidth="1"/>
    <col min="7942" max="7943" width="10.7109375" style="7" customWidth="1"/>
    <col min="7944" max="7944" width="14.85546875" style="7" customWidth="1"/>
    <col min="7945" max="7945" width="15.42578125" style="7" customWidth="1"/>
    <col min="7946" max="7946" width="16.28515625" style="7" customWidth="1"/>
    <col min="7947" max="7947" width="12.85546875" style="7" customWidth="1"/>
    <col min="7948" max="7948" width="13.42578125" style="7" customWidth="1"/>
    <col min="7949" max="7950" width="15.7109375" style="7" customWidth="1"/>
    <col min="7951" max="7951" width="9.28515625" style="7" customWidth="1"/>
    <col min="7952" max="7952" width="13.85546875" style="7" customWidth="1"/>
    <col min="7953" max="7953" width="6.7109375" style="7" customWidth="1"/>
    <col min="7954" max="7954" width="2.140625" style="7" customWidth="1"/>
    <col min="7955" max="8190" width="11.42578125" style="7"/>
    <col min="8191" max="8191" width="18" style="7" customWidth="1"/>
    <col min="8192" max="8192" width="11.42578125" style="7"/>
    <col min="8193" max="8194" width="10.7109375" style="7" customWidth="1"/>
    <col min="8195" max="8195" width="12.85546875" style="7" customWidth="1"/>
    <col min="8196" max="8196" width="10.7109375" style="7" customWidth="1"/>
    <col min="8197" max="8197" width="12.85546875" style="7" customWidth="1"/>
    <col min="8198" max="8199" width="10.7109375" style="7" customWidth="1"/>
    <col min="8200" max="8200" width="14.85546875" style="7" customWidth="1"/>
    <col min="8201" max="8201" width="15.42578125" style="7" customWidth="1"/>
    <col min="8202" max="8202" width="16.28515625" style="7" customWidth="1"/>
    <col min="8203" max="8203" width="12.85546875" style="7" customWidth="1"/>
    <col min="8204" max="8204" width="13.42578125" style="7" customWidth="1"/>
    <col min="8205" max="8206" width="15.7109375" style="7" customWidth="1"/>
    <col min="8207" max="8207" width="9.28515625" style="7" customWidth="1"/>
    <col min="8208" max="8208" width="13.85546875" style="7" customWidth="1"/>
    <col min="8209" max="8209" width="6.7109375" style="7" customWidth="1"/>
    <col min="8210" max="8210" width="2.140625" style="7" customWidth="1"/>
    <col min="8211" max="8446" width="11.42578125" style="7"/>
    <col min="8447" max="8447" width="18" style="7" customWidth="1"/>
    <col min="8448" max="8448" width="11.42578125" style="7"/>
    <col min="8449" max="8450" width="10.7109375" style="7" customWidth="1"/>
    <col min="8451" max="8451" width="12.85546875" style="7" customWidth="1"/>
    <col min="8452" max="8452" width="10.7109375" style="7" customWidth="1"/>
    <col min="8453" max="8453" width="12.85546875" style="7" customWidth="1"/>
    <col min="8454" max="8455" width="10.7109375" style="7" customWidth="1"/>
    <col min="8456" max="8456" width="14.85546875" style="7" customWidth="1"/>
    <col min="8457" max="8457" width="15.42578125" style="7" customWidth="1"/>
    <col min="8458" max="8458" width="16.28515625" style="7" customWidth="1"/>
    <col min="8459" max="8459" width="12.85546875" style="7" customWidth="1"/>
    <col min="8460" max="8460" width="13.42578125" style="7" customWidth="1"/>
    <col min="8461" max="8462" width="15.7109375" style="7" customWidth="1"/>
    <col min="8463" max="8463" width="9.28515625" style="7" customWidth="1"/>
    <col min="8464" max="8464" width="13.85546875" style="7" customWidth="1"/>
    <col min="8465" max="8465" width="6.7109375" style="7" customWidth="1"/>
    <col min="8466" max="8466" width="2.140625" style="7" customWidth="1"/>
    <col min="8467" max="8702" width="11.42578125" style="7"/>
    <col min="8703" max="8703" width="18" style="7" customWidth="1"/>
    <col min="8704" max="8704" width="11.42578125" style="7"/>
    <col min="8705" max="8706" width="10.7109375" style="7" customWidth="1"/>
    <col min="8707" max="8707" width="12.85546875" style="7" customWidth="1"/>
    <col min="8708" max="8708" width="10.7109375" style="7" customWidth="1"/>
    <col min="8709" max="8709" width="12.85546875" style="7" customWidth="1"/>
    <col min="8710" max="8711" width="10.7109375" style="7" customWidth="1"/>
    <col min="8712" max="8712" width="14.85546875" style="7" customWidth="1"/>
    <col min="8713" max="8713" width="15.42578125" style="7" customWidth="1"/>
    <col min="8714" max="8714" width="16.28515625" style="7" customWidth="1"/>
    <col min="8715" max="8715" width="12.85546875" style="7" customWidth="1"/>
    <col min="8716" max="8716" width="13.42578125" style="7" customWidth="1"/>
    <col min="8717" max="8718" width="15.7109375" style="7" customWidth="1"/>
    <col min="8719" max="8719" width="9.28515625" style="7" customWidth="1"/>
    <col min="8720" max="8720" width="13.85546875" style="7" customWidth="1"/>
    <col min="8721" max="8721" width="6.7109375" style="7" customWidth="1"/>
    <col min="8722" max="8722" width="2.140625" style="7" customWidth="1"/>
    <col min="8723" max="8958" width="11.42578125" style="7"/>
    <col min="8959" max="8959" width="18" style="7" customWidth="1"/>
    <col min="8960" max="8960" width="11.42578125" style="7"/>
    <col min="8961" max="8962" width="10.7109375" style="7" customWidth="1"/>
    <col min="8963" max="8963" width="12.85546875" style="7" customWidth="1"/>
    <col min="8964" max="8964" width="10.7109375" style="7" customWidth="1"/>
    <col min="8965" max="8965" width="12.85546875" style="7" customWidth="1"/>
    <col min="8966" max="8967" width="10.7109375" style="7" customWidth="1"/>
    <col min="8968" max="8968" width="14.85546875" style="7" customWidth="1"/>
    <col min="8969" max="8969" width="15.42578125" style="7" customWidth="1"/>
    <col min="8970" max="8970" width="16.28515625" style="7" customWidth="1"/>
    <col min="8971" max="8971" width="12.85546875" style="7" customWidth="1"/>
    <col min="8972" max="8972" width="13.42578125" style="7" customWidth="1"/>
    <col min="8973" max="8974" width="15.7109375" style="7" customWidth="1"/>
    <col min="8975" max="8975" width="9.28515625" style="7" customWidth="1"/>
    <col min="8976" max="8976" width="13.85546875" style="7" customWidth="1"/>
    <col min="8977" max="8977" width="6.7109375" style="7" customWidth="1"/>
    <col min="8978" max="8978" width="2.140625" style="7" customWidth="1"/>
    <col min="8979" max="9214" width="11.42578125" style="7"/>
    <col min="9215" max="9215" width="18" style="7" customWidth="1"/>
    <col min="9216" max="9216" width="11.42578125" style="7"/>
    <col min="9217" max="9218" width="10.7109375" style="7" customWidth="1"/>
    <col min="9219" max="9219" width="12.85546875" style="7" customWidth="1"/>
    <col min="9220" max="9220" width="10.7109375" style="7" customWidth="1"/>
    <col min="9221" max="9221" width="12.85546875" style="7" customWidth="1"/>
    <col min="9222" max="9223" width="10.7109375" style="7" customWidth="1"/>
    <col min="9224" max="9224" width="14.85546875" style="7" customWidth="1"/>
    <col min="9225" max="9225" width="15.42578125" style="7" customWidth="1"/>
    <col min="9226" max="9226" width="16.28515625" style="7" customWidth="1"/>
    <col min="9227" max="9227" width="12.85546875" style="7" customWidth="1"/>
    <col min="9228" max="9228" width="13.42578125" style="7" customWidth="1"/>
    <col min="9229" max="9230" width="15.7109375" style="7" customWidth="1"/>
    <col min="9231" max="9231" width="9.28515625" style="7" customWidth="1"/>
    <col min="9232" max="9232" width="13.85546875" style="7" customWidth="1"/>
    <col min="9233" max="9233" width="6.7109375" style="7" customWidth="1"/>
    <col min="9234" max="9234" width="2.140625" style="7" customWidth="1"/>
    <col min="9235" max="9470" width="11.42578125" style="7"/>
    <col min="9471" max="9471" width="18" style="7" customWidth="1"/>
    <col min="9472" max="9472" width="11.42578125" style="7"/>
    <col min="9473" max="9474" width="10.7109375" style="7" customWidth="1"/>
    <col min="9475" max="9475" width="12.85546875" style="7" customWidth="1"/>
    <col min="9476" max="9476" width="10.7109375" style="7" customWidth="1"/>
    <col min="9477" max="9477" width="12.85546875" style="7" customWidth="1"/>
    <col min="9478" max="9479" width="10.7109375" style="7" customWidth="1"/>
    <col min="9480" max="9480" width="14.85546875" style="7" customWidth="1"/>
    <col min="9481" max="9481" width="15.42578125" style="7" customWidth="1"/>
    <col min="9482" max="9482" width="16.28515625" style="7" customWidth="1"/>
    <col min="9483" max="9483" width="12.85546875" style="7" customWidth="1"/>
    <col min="9484" max="9484" width="13.42578125" style="7" customWidth="1"/>
    <col min="9485" max="9486" width="15.7109375" style="7" customWidth="1"/>
    <col min="9487" max="9487" width="9.28515625" style="7" customWidth="1"/>
    <col min="9488" max="9488" width="13.85546875" style="7" customWidth="1"/>
    <col min="9489" max="9489" width="6.7109375" style="7" customWidth="1"/>
    <col min="9490" max="9490" width="2.140625" style="7" customWidth="1"/>
    <col min="9491" max="9726" width="11.42578125" style="7"/>
    <col min="9727" max="9727" width="18" style="7" customWidth="1"/>
    <col min="9728" max="9728" width="11.42578125" style="7"/>
    <col min="9729" max="9730" width="10.7109375" style="7" customWidth="1"/>
    <col min="9731" max="9731" width="12.85546875" style="7" customWidth="1"/>
    <col min="9732" max="9732" width="10.7109375" style="7" customWidth="1"/>
    <col min="9733" max="9733" width="12.85546875" style="7" customWidth="1"/>
    <col min="9734" max="9735" width="10.7109375" style="7" customWidth="1"/>
    <col min="9736" max="9736" width="14.85546875" style="7" customWidth="1"/>
    <col min="9737" max="9737" width="15.42578125" style="7" customWidth="1"/>
    <col min="9738" max="9738" width="16.28515625" style="7" customWidth="1"/>
    <col min="9739" max="9739" width="12.85546875" style="7" customWidth="1"/>
    <col min="9740" max="9740" width="13.42578125" style="7" customWidth="1"/>
    <col min="9741" max="9742" width="15.7109375" style="7" customWidth="1"/>
    <col min="9743" max="9743" width="9.28515625" style="7" customWidth="1"/>
    <col min="9744" max="9744" width="13.85546875" style="7" customWidth="1"/>
    <col min="9745" max="9745" width="6.7109375" style="7" customWidth="1"/>
    <col min="9746" max="9746" width="2.140625" style="7" customWidth="1"/>
    <col min="9747" max="9982" width="11.42578125" style="7"/>
    <col min="9983" max="9983" width="18" style="7" customWidth="1"/>
    <col min="9984" max="9984" width="11.42578125" style="7"/>
    <col min="9985" max="9986" width="10.7109375" style="7" customWidth="1"/>
    <col min="9987" max="9987" width="12.85546875" style="7" customWidth="1"/>
    <col min="9988" max="9988" width="10.7109375" style="7" customWidth="1"/>
    <col min="9989" max="9989" width="12.85546875" style="7" customWidth="1"/>
    <col min="9990" max="9991" width="10.7109375" style="7" customWidth="1"/>
    <col min="9992" max="9992" width="14.85546875" style="7" customWidth="1"/>
    <col min="9993" max="9993" width="15.42578125" style="7" customWidth="1"/>
    <col min="9994" max="9994" width="16.28515625" style="7" customWidth="1"/>
    <col min="9995" max="9995" width="12.85546875" style="7" customWidth="1"/>
    <col min="9996" max="9996" width="13.42578125" style="7" customWidth="1"/>
    <col min="9997" max="9998" width="15.7109375" style="7" customWidth="1"/>
    <col min="9999" max="9999" width="9.28515625" style="7" customWidth="1"/>
    <col min="10000" max="10000" width="13.85546875" style="7" customWidth="1"/>
    <col min="10001" max="10001" width="6.7109375" style="7" customWidth="1"/>
    <col min="10002" max="10002" width="2.140625" style="7" customWidth="1"/>
    <col min="10003" max="10238" width="11.42578125" style="7"/>
    <col min="10239" max="10239" width="18" style="7" customWidth="1"/>
    <col min="10240" max="10240" width="11.42578125" style="7"/>
    <col min="10241" max="10242" width="10.7109375" style="7" customWidth="1"/>
    <col min="10243" max="10243" width="12.85546875" style="7" customWidth="1"/>
    <col min="10244" max="10244" width="10.7109375" style="7" customWidth="1"/>
    <col min="10245" max="10245" width="12.85546875" style="7" customWidth="1"/>
    <col min="10246" max="10247" width="10.7109375" style="7" customWidth="1"/>
    <col min="10248" max="10248" width="14.85546875" style="7" customWidth="1"/>
    <col min="10249" max="10249" width="15.42578125" style="7" customWidth="1"/>
    <col min="10250" max="10250" width="16.28515625" style="7" customWidth="1"/>
    <col min="10251" max="10251" width="12.85546875" style="7" customWidth="1"/>
    <col min="10252" max="10252" width="13.42578125" style="7" customWidth="1"/>
    <col min="10253" max="10254" width="15.7109375" style="7" customWidth="1"/>
    <col min="10255" max="10255" width="9.28515625" style="7" customWidth="1"/>
    <col min="10256" max="10256" width="13.85546875" style="7" customWidth="1"/>
    <col min="10257" max="10257" width="6.7109375" style="7" customWidth="1"/>
    <col min="10258" max="10258" width="2.140625" style="7" customWidth="1"/>
    <col min="10259" max="10494" width="11.42578125" style="7"/>
    <col min="10495" max="10495" width="18" style="7" customWidth="1"/>
    <col min="10496" max="10496" width="11.42578125" style="7"/>
    <col min="10497" max="10498" width="10.7109375" style="7" customWidth="1"/>
    <col min="10499" max="10499" width="12.85546875" style="7" customWidth="1"/>
    <col min="10500" max="10500" width="10.7109375" style="7" customWidth="1"/>
    <col min="10501" max="10501" width="12.85546875" style="7" customWidth="1"/>
    <col min="10502" max="10503" width="10.7109375" style="7" customWidth="1"/>
    <col min="10504" max="10504" width="14.85546875" style="7" customWidth="1"/>
    <col min="10505" max="10505" width="15.42578125" style="7" customWidth="1"/>
    <col min="10506" max="10506" width="16.28515625" style="7" customWidth="1"/>
    <col min="10507" max="10507" width="12.85546875" style="7" customWidth="1"/>
    <col min="10508" max="10508" width="13.42578125" style="7" customWidth="1"/>
    <col min="10509" max="10510" width="15.7109375" style="7" customWidth="1"/>
    <col min="10511" max="10511" width="9.28515625" style="7" customWidth="1"/>
    <col min="10512" max="10512" width="13.85546875" style="7" customWidth="1"/>
    <col min="10513" max="10513" width="6.7109375" style="7" customWidth="1"/>
    <col min="10514" max="10514" width="2.140625" style="7" customWidth="1"/>
    <col min="10515" max="10750" width="11.42578125" style="7"/>
    <col min="10751" max="10751" width="18" style="7" customWidth="1"/>
    <col min="10752" max="10752" width="11.42578125" style="7"/>
    <col min="10753" max="10754" width="10.7109375" style="7" customWidth="1"/>
    <col min="10755" max="10755" width="12.85546875" style="7" customWidth="1"/>
    <col min="10756" max="10756" width="10.7109375" style="7" customWidth="1"/>
    <col min="10757" max="10757" width="12.85546875" style="7" customWidth="1"/>
    <col min="10758" max="10759" width="10.7109375" style="7" customWidth="1"/>
    <col min="10760" max="10760" width="14.85546875" style="7" customWidth="1"/>
    <col min="10761" max="10761" width="15.42578125" style="7" customWidth="1"/>
    <col min="10762" max="10762" width="16.28515625" style="7" customWidth="1"/>
    <col min="10763" max="10763" width="12.85546875" style="7" customWidth="1"/>
    <col min="10764" max="10764" width="13.42578125" style="7" customWidth="1"/>
    <col min="10765" max="10766" width="15.7109375" style="7" customWidth="1"/>
    <col min="10767" max="10767" width="9.28515625" style="7" customWidth="1"/>
    <col min="10768" max="10768" width="13.85546875" style="7" customWidth="1"/>
    <col min="10769" max="10769" width="6.7109375" style="7" customWidth="1"/>
    <col min="10770" max="10770" width="2.140625" style="7" customWidth="1"/>
    <col min="10771" max="11006" width="11.42578125" style="7"/>
    <col min="11007" max="11007" width="18" style="7" customWidth="1"/>
    <col min="11008" max="11008" width="11.42578125" style="7"/>
    <col min="11009" max="11010" width="10.7109375" style="7" customWidth="1"/>
    <col min="11011" max="11011" width="12.85546875" style="7" customWidth="1"/>
    <col min="11012" max="11012" width="10.7109375" style="7" customWidth="1"/>
    <col min="11013" max="11013" width="12.85546875" style="7" customWidth="1"/>
    <col min="11014" max="11015" width="10.7109375" style="7" customWidth="1"/>
    <col min="11016" max="11016" width="14.85546875" style="7" customWidth="1"/>
    <col min="11017" max="11017" width="15.42578125" style="7" customWidth="1"/>
    <col min="11018" max="11018" width="16.28515625" style="7" customWidth="1"/>
    <col min="11019" max="11019" width="12.85546875" style="7" customWidth="1"/>
    <col min="11020" max="11020" width="13.42578125" style="7" customWidth="1"/>
    <col min="11021" max="11022" width="15.7109375" style="7" customWidth="1"/>
    <col min="11023" max="11023" width="9.28515625" style="7" customWidth="1"/>
    <col min="11024" max="11024" width="13.85546875" style="7" customWidth="1"/>
    <col min="11025" max="11025" width="6.7109375" style="7" customWidth="1"/>
    <col min="11026" max="11026" width="2.140625" style="7" customWidth="1"/>
    <col min="11027" max="11262" width="11.42578125" style="7"/>
    <col min="11263" max="11263" width="18" style="7" customWidth="1"/>
    <col min="11264" max="11264" width="11.42578125" style="7"/>
    <col min="11265" max="11266" width="10.7109375" style="7" customWidth="1"/>
    <col min="11267" max="11267" width="12.85546875" style="7" customWidth="1"/>
    <col min="11268" max="11268" width="10.7109375" style="7" customWidth="1"/>
    <col min="11269" max="11269" width="12.85546875" style="7" customWidth="1"/>
    <col min="11270" max="11271" width="10.7109375" style="7" customWidth="1"/>
    <col min="11272" max="11272" width="14.85546875" style="7" customWidth="1"/>
    <col min="11273" max="11273" width="15.42578125" style="7" customWidth="1"/>
    <col min="11274" max="11274" width="16.28515625" style="7" customWidth="1"/>
    <col min="11275" max="11275" width="12.85546875" style="7" customWidth="1"/>
    <col min="11276" max="11276" width="13.42578125" style="7" customWidth="1"/>
    <col min="11277" max="11278" width="15.7109375" style="7" customWidth="1"/>
    <col min="11279" max="11279" width="9.28515625" style="7" customWidth="1"/>
    <col min="11280" max="11280" width="13.85546875" style="7" customWidth="1"/>
    <col min="11281" max="11281" width="6.7109375" style="7" customWidth="1"/>
    <col min="11282" max="11282" width="2.140625" style="7" customWidth="1"/>
    <col min="11283" max="11518" width="11.42578125" style="7"/>
    <col min="11519" max="11519" width="18" style="7" customWidth="1"/>
    <col min="11520" max="11520" width="11.42578125" style="7"/>
    <col min="11521" max="11522" width="10.7109375" style="7" customWidth="1"/>
    <col min="11523" max="11523" width="12.85546875" style="7" customWidth="1"/>
    <col min="11524" max="11524" width="10.7109375" style="7" customWidth="1"/>
    <col min="11525" max="11525" width="12.85546875" style="7" customWidth="1"/>
    <col min="11526" max="11527" width="10.7109375" style="7" customWidth="1"/>
    <col min="11528" max="11528" width="14.85546875" style="7" customWidth="1"/>
    <col min="11529" max="11529" width="15.42578125" style="7" customWidth="1"/>
    <col min="11530" max="11530" width="16.28515625" style="7" customWidth="1"/>
    <col min="11531" max="11531" width="12.85546875" style="7" customWidth="1"/>
    <col min="11532" max="11532" width="13.42578125" style="7" customWidth="1"/>
    <col min="11533" max="11534" width="15.7109375" style="7" customWidth="1"/>
    <col min="11535" max="11535" width="9.28515625" style="7" customWidth="1"/>
    <col min="11536" max="11536" width="13.85546875" style="7" customWidth="1"/>
    <col min="11537" max="11537" width="6.7109375" style="7" customWidth="1"/>
    <col min="11538" max="11538" width="2.140625" style="7" customWidth="1"/>
    <col min="11539" max="11774" width="11.42578125" style="7"/>
    <col min="11775" max="11775" width="18" style="7" customWidth="1"/>
    <col min="11776" max="11776" width="11.42578125" style="7"/>
    <col min="11777" max="11778" width="10.7109375" style="7" customWidth="1"/>
    <col min="11779" max="11779" width="12.85546875" style="7" customWidth="1"/>
    <col min="11780" max="11780" width="10.7109375" style="7" customWidth="1"/>
    <col min="11781" max="11781" width="12.85546875" style="7" customWidth="1"/>
    <col min="11782" max="11783" width="10.7109375" style="7" customWidth="1"/>
    <col min="11784" max="11784" width="14.85546875" style="7" customWidth="1"/>
    <col min="11785" max="11785" width="15.42578125" style="7" customWidth="1"/>
    <col min="11786" max="11786" width="16.28515625" style="7" customWidth="1"/>
    <col min="11787" max="11787" width="12.85546875" style="7" customWidth="1"/>
    <col min="11788" max="11788" width="13.42578125" style="7" customWidth="1"/>
    <col min="11789" max="11790" width="15.7109375" style="7" customWidth="1"/>
    <col min="11791" max="11791" width="9.28515625" style="7" customWidth="1"/>
    <col min="11792" max="11792" width="13.85546875" style="7" customWidth="1"/>
    <col min="11793" max="11793" width="6.7109375" style="7" customWidth="1"/>
    <col min="11794" max="11794" width="2.140625" style="7" customWidth="1"/>
    <col min="11795" max="12030" width="11.42578125" style="7"/>
    <col min="12031" max="12031" width="18" style="7" customWidth="1"/>
    <col min="12032" max="12032" width="11.42578125" style="7"/>
    <col min="12033" max="12034" width="10.7109375" style="7" customWidth="1"/>
    <col min="12035" max="12035" width="12.85546875" style="7" customWidth="1"/>
    <col min="12036" max="12036" width="10.7109375" style="7" customWidth="1"/>
    <col min="12037" max="12037" width="12.85546875" style="7" customWidth="1"/>
    <col min="12038" max="12039" width="10.7109375" style="7" customWidth="1"/>
    <col min="12040" max="12040" width="14.85546875" style="7" customWidth="1"/>
    <col min="12041" max="12041" width="15.42578125" style="7" customWidth="1"/>
    <col min="12042" max="12042" width="16.28515625" style="7" customWidth="1"/>
    <col min="12043" max="12043" width="12.85546875" style="7" customWidth="1"/>
    <col min="12044" max="12044" width="13.42578125" style="7" customWidth="1"/>
    <col min="12045" max="12046" width="15.7109375" style="7" customWidth="1"/>
    <col min="12047" max="12047" width="9.28515625" style="7" customWidth="1"/>
    <col min="12048" max="12048" width="13.85546875" style="7" customWidth="1"/>
    <col min="12049" max="12049" width="6.7109375" style="7" customWidth="1"/>
    <col min="12050" max="12050" width="2.140625" style="7" customWidth="1"/>
    <col min="12051" max="12286" width="11.42578125" style="7"/>
    <col min="12287" max="12287" width="18" style="7" customWidth="1"/>
    <col min="12288" max="12288" width="11.42578125" style="7"/>
    <col min="12289" max="12290" width="10.7109375" style="7" customWidth="1"/>
    <col min="12291" max="12291" width="12.85546875" style="7" customWidth="1"/>
    <col min="12292" max="12292" width="10.7109375" style="7" customWidth="1"/>
    <col min="12293" max="12293" width="12.85546875" style="7" customWidth="1"/>
    <col min="12294" max="12295" width="10.7109375" style="7" customWidth="1"/>
    <col min="12296" max="12296" width="14.85546875" style="7" customWidth="1"/>
    <col min="12297" max="12297" width="15.42578125" style="7" customWidth="1"/>
    <col min="12298" max="12298" width="16.28515625" style="7" customWidth="1"/>
    <col min="12299" max="12299" width="12.85546875" style="7" customWidth="1"/>
    <col min="12300" max="12300" width="13.42578125" style="7" customWidth="1"/>
    <col min="12301" max="12302" width="15.7109375" style="7" customWidth="1"/>
    <col min="12303" max="12303" width="9.28515625" style="7" customWidth="1"/>
    <col min="12304" max="12304" width="13.85546875" style="7" customWidth="1"/>
    <col min="12305" max="12305" width="6.7109375" style="7" customWidth="1"/>
    <col min="12306" max="12306" width="2.140625" style="7" customWidth="1"/>
    <col min="12307" max="12542" width="11.42578125" style="7"/>
    <col min="12543" max="12543" width="18" style="7" customWidth="1"/>
    <col min="12544" max="12544" width="11.42578125" style="7"/>
    <col min="12545" max="12546" width="10.7109375" style="7" customWidth="1"/>
    <col min="12547" max="12547" width="12.85546875" style="7" customWidth="1"/>
    <col min="12548" max="12548" width="10.7109375" style="7" customWidth="1"/>
    <col min="12549" max="12549" width="12.85546875" style="7" customWidth="1"/>
    <col min="12550" max="12551" width="10.7109375" style="7" customWidth="1"/>
    <col min="12552" max="12552" width="14.85546875" style="7" customWidth="1"/>
    <col min="12553" max="12553" width="15.42578125" style="7" customWidth="1"/>
    <col min="12554" max="12554" width="16.28515625" style="7" customWidth="1"/>
    <col min="12555" max="12555" width="12.85546875" style="7" customWidth="1"/>
    <col min="12556" max="12556" width="13.42578125" style="7" customWidth="1"/>
    <col min="12557" max="12558" width="15.7109375" style="7" customWidth="1"/>
    <col min="12559" max="12559" width="9.28515625" style="7" customWidth="1"/>
    <col min="12560" max="12560" width="13.85546875" style="7" customWidth="1"/>
    <col min="12561" max="12561" width="6.7109375" style="7" customWidth="1"/>
    <col min="12562" max="12562" width="2.140625" style="7" customWidth="1"/>
    <col min="12563" max="12798" width="11.42578125" style="7"/>
    <col min="12799" max="12799" width="18" style="7" customWidth="1"/>
    <col min="12800" max="12800" width="11.42578125" style="7"/>
    <col min="12801" max="12802" width="10.7109375" style="7" customWidth="1"/>
    <col min="12803" max="12803" width="12.85546875" style="7" customWidth="1"/>
    <col min="12804" max="12804" width="10.7109375" style="7" customWidth="1"/>
    <col min="12805" max="12805" width="12.85546875" style="7" customWidth="1"/>
    <col min="12806" max="12807" width="10.7109375" style="7" customWidth="1"/>
    <col min="12808" max="12808" width="14.85546875" style="7" customWidth="1"/>
    <col min="12809" max="12809" width="15.42578125" style="7" customWidth="1"/>
    <col min="12810" max="12810" width="16.28515625" style="7" customWidth="1"/>
    <col min="12811" max="12811" width="12.85546875" style="7" customWidth="1"/>
    <col min="12812" max="12812" width="13.42578125" style="7" customWidth="1"/>
    <col min="12813" max="12814" width="15.7109375" style="7" customWidth="1"/>
    <col min="12815" max="12815" width="9.28515625" style="7" customWidth="1"/>
    <col min="12816" max="12816" width="13.85546875" style="7" customWidth="1"/>
    <col min="12817" max="12817" width="6.7109375" style="7" customWidth="1"/>
    <col min="12818" max="12818" width="2.140625" style="7" customWidth="1"/>
    <col min="12819" max="13054" width="11.42578125" style="7"/>
    <col min="13055" max="13055" width="18" style="7" customWidth="1"/>
    <col min="13056" max="13056" width="11.42578125" style="7"/>
    <col min="13057" max="13058" width="10.7109375" style="7" customWidth="1"/>
    <col min="13059" max="13059" width="12.85546875" style="7" customWidth="1"/>
    <col min="13060" max="13060" width="10.7109375" style="7" customWidth="1"/>
    <col min="13061" max="13061" width="12.85546875" style="7" customWidth="1"/>
    <col min="13062" max="13063" width="10.7109375" style="7" customWidth="1"/>
    <col min="13064" max="13064" width="14.85546875" style="7" customWidth="1"/>
    <col min="13065" max="13065" width="15.42578125" style="7" customWidth="1"/>
    <col min="13066" max="13066" width="16.28515625" style="7" customWidth="1"/>
    <col min="13067" max="13067" width="12.85546875" style="7" customWidth="1"/>
    <col min="13068" max="13068" width="13.42578125" style="7" customWidth="1"/>
    <col min="13069" max="13070" width="15.7109375" style="7" customWidth="1"/>
    <col min="13071" max="13071" width="9.28515625" style="7" customWidth="1"/>
    <col min="13072" max="13072" width="13.85546875" style="7" customWidth="1"/>
    <col min="13073" max="13073" width="6.7109375" style="7" customWidth="1"/>
    <col min="13074" max="13074" width="2.140625" style="7" customWidth="1"/>
    <col min="13075" max="13310" width="11.42578125" style="7"/>
    <col min="13311" max="13311" width="18" style="7" customWidth="1"/>
    <col min="13312" max="13312" width="11.42578125" style="7"/>
    <col min="13313" max="13314" width="10.7109375" style="7" customWidth="1"/>
    <col min="13315" max="13315" width="12.85546875" style="7" customWidth="1"/>
    <col min="13316" max="13316" width="10.7109375" style="7" customWidth="1"/>
    <col min="13317" max="13317" width="12.85546875" style="7" customWidth="1"/>
    <col min="13318" max="13319" width="10.7109375" style="7" customWidth="1"/>
    <col min="13320" max="13320" width="14.85546875" style="7" customWidth="1"/>
    <col min="13321" max="13321" width="15.42578125" style="7" customWidth="1"/>
    <col min="13322" max="13322" width="16.28515625" style="7" customWidth="1"/>
    <col min="13323" max="13323" width="12.85546875" style="7" customWidth="1"/>
    <col min="13324" max="13324" width="13.42578125" style="7" customWidth="1"/>
    <col min="13325" max="13326" width="15.7109375" style="7" customWidth="1"/>
    <col min="13327" max="13327" width="9.28515625" style="7" customWidth="1"/>
    <col min="13328" max="13328" width="13.85546875" style="7" customWidth="1"/>
    <col min="13329" max="13329" width="6.7109375" style="7" customWidth="1"/>
    <col min="13330" max="13330" width="2.140625" style="7" customWidth="1"/>
    <col min="13331" max="13566" width="11.42578125" style="7"/>
    <col min="13567" max="13567" width="18" style="7" customWidth="1"/>
    <col min="13568" max="13568" width="11.42578125" style="7"/>
    <col min="13569" max="13570" width="10.7109375" style="7" customWidth="1"/>
    <col min="13571" max="13571" width="12.85546875" style="7" customWidth="1"/>
    <col min="13572" max="13572" width="10.7109375" style="7" customWidth="1"/>
    <col min="13573" max="13573" width="12.85546875" style="7" customWidth="1"/>
    <col min="13574" max="13575" width="10.7109375" style="7" customWidth="1"/>
    <col min="13576" max="13576" width="14.85546875" style="7" customWidth="1"/>
    <col min="13577" max="13577" width="15.42578125" style="7" customWidth="1"/>
    <col min="13578" max="13578" width="16.28515625" style="7" customWidth="1"/>
    <col min="13579" max="13579" width="12.85546875" style="7" customWidth="1"/>
    <col min="13580" max="13580" width="13.42578125" style="7" customWidth="1"/>
    <col min="13581" max="13582" width="15.7109375" style="7" customWidth="1"/>
    <col min="13583" max="13583" width="9.28515625" style="7" customWidth="1"/>
    <col min="13584" max="13584" width="13.85546875" style="7" customWidth="1"/>
    <col min="13585" max="13585" width="6.7109375" style="7" customWidth="1"/>
    <col min="13586" max="13586" width="2.140625" style="7" customWidth="1"/>
    <col min="13587" max="13822" width="11.42578125" style="7"/>
    <col min="13823" max="13823" width="18" style="7" customWidth="1"/>
    <col min="13824" max="13824" width="11.42578125" style="7"/>
    <col min="13825" max="13826" width="10.7109375" style="7" customWidth="1"/>
    <col min="13827" max="13827" width="12.85546875" style="7" customWidth="1"/>
    <col min="13828" max="13828" width="10.7109375" style="7" customWidth="1"/>
    <col min="13829" max="13829" width="12.85546875" style="7" customWidth="1"/>
    <col min="13830" max="13831" width="10.7109375" style="7" customWidth="1"/>
    <col min="13832" max="13832" width="14.85546875" style="7" customWidth="1"/>
    <col min="13833" max="13833" width="15.42578125" style="7" customWidth="1"/>
    <col min="13834" max="13834" width="16.28515625" style="7" customWidth="1"/>
    <col min="13835" max="13835" width="12.85546875" style="7" customWidth="1"/>
    <col min="13836" max="13836" width="13.42578125" style="7" customWidth="1"/>
    <col min="13837" max="13838" width="15.7109375" style="7" customWidth="1"/>
    <col min="13839" max="13839" width="9.28515625" style="7" customWidth="1"/>
    <col min="13840" max="13840" width="13.85546875" style="7" customWidth="1"/>
    <col min="13841" max="13841" width="6.7109375" style="7" customWidth="1"/>
    <col min="13842" max="13842" width="2.140625" style="7" customWidth="1"/>
    <col min="13843" max="14078" width="11.42578125" style="7"/>
    <col min="14079" max="14079" width="18" style="7" customWidth="1"/>
    <col min="14080" max="14080" width="11.42578125" style="7"/>
    <col min="14081" max="14082" width="10.7109375" style="7" customWidth="1"/>
    <col min="14083" max="14083" width="12.85546875" style="7" customWidth="1"/>
    <col min="14084" max="14084" width="10.7109375" style="7" customWidth="1"/>
    <col min="14085" max="14085" width="12.85546875" style="7" customWidth="1"/>
    <col min="14086" max="14087" width="10.7109375" style="7" customWidth="1"/>
    <col min="14088" max="14088" width="14.85546875" style="7" customWidth="1"/>
    <col min="14089" max="14089" width="15.42578125" style="7" customWidth="1"/>
    <col min="14090" max="14090" width="16.28515625" style="7" customWidth="1"/>
    <col min="14091" max="14091" width="12.85546875" style="7" customWidth="1"/>
    <col min="14092" max="14092" width="13.42578125" style="7" customWidth="1"/>
    <col min="14093" max="14094" width="15.7109375" style="7" customWidth="1"/>
    <col min="14095" max="14095" width="9.28515625" style="7" customWidth="1"/>
    <col min="14096" max="14096" width="13.85546875" style="7" customWidth="1"/>
    <col min="14097" max="14097" width="6.7109375" style="7" customWidth="1"/>
    <col min="14098" max="14098" width="2.140625" style="7" customWidth="1"/>
    <col min="14099" max="14334" width="11.42578125" style="7"/>
    <col min="14335" max="14335" width="18" style="7" customWidth="1"/>
    <col min="14336" max="14336" width="11.42578125" style="7"/>
    <col min="14337" max="14338" width="10.7109375" style="7" customWidth="1"/>
    <col min="14339" max="14339" width="12.85546875" style="7" customWidth="1"/>
    <col min="14340" max="14340" width="10.7109375" style="7" customWidth="1"/>
    <col min="14341" max="14341" width="12.85546875" style="7" customWidth="1"/>
    <col min="14342" max="14343" width="10.7109375" style="7" customWidth="1"/>
    <col min="14344" max="14344" width="14.85546875" style="7" customWidth="1"/>
    <col min="14345" max="14345" width="15.42578125" style="7" customWidth="1"/>
    <col min="14346" max="14346" width="16.28515625" style="7" customWidth="1"/>
    <col min="14347" max="14347" width="12.85546875" style="7" customWidth="1"/>
    <col min="14348" max="14348" width="13.42578125" style="7" customWidth="1"/>
    <col min="14349" max="14350" width="15.7109375" style="7" customWidth="1"/>
    <col min="14351" max="14351" width="9.28515625" style="7" customWidth="1"/>
    <col min="14352" max="14352" width="13.85546875" style="7" customWidth="1"/>
    <col min="14353" max="14353" width="6.7109375" style="7" customWidth="1"/>
    <col min="14354" max="14354" width="2.140625" style="7" customWidth="1"/>
    <col min="14355" max="14590" width="11.42578125" style="7"/>
    <col min="14591" max="14591" width="18" style="7" customWidth="1"/>
    <col min="14592" max="14592" width="11.42578125" style="7"/>
    <col min="14593" max="14594" width="10.7109375" style="7" customWidth="1"/>
    <col min="14595" max="14595" width="12.85546875" style="7" customWidth="1"/>
    <col min="14596" max="14596" width="10.7109375" style="7" customWidth="1"/>
    <col min="14597" max="14597" width="12.85546875" style="7" customWidth="1"/>
    <col min="14598" max="14599" width="10.7109375" style="7" customWidth="1"/>
    <col min="14600" max="14600" width="14.85546875" style="7" customWidth="1"/>
    <col min="14601" max="14601" width="15.42578125" style="7" customWidth="1"/>
    <col min="14602" max="14602" width="16.28515625" style="7" customWidth="1"/>
    <col min="14603" max="14603" width="12.85546875" style="7" customWidth="1"/>
    <col min="14604" max="14604" width="13.42578125" style="7" customWidth="1"/>
    <col min="14605" max="14606" width="15.7109375" style="7" customWidth="1"/>
    <col min="14607" max="14607" width="9.28515625" style="7" customWidth="1"/>
    <col min="14608" max="14608" width="13.85546875" style="7" customWidth="1"/>
    <col min="14609" max="14609" width="6.7109375" style="7" customWidth="1"/>
    <col min="14610" max="14610" width="2.140625" style="7" customWidth="1"/>
    <col min="14611" max="14846" width="11.42578125" style="7"/>
    <col min="14847" max="14847" width="18" style="7" customWidth="1"/>
    <col min="14848" max="14848" width="11.42578125" style="7"/>
    <col min="14849" max="14850" width="10.7109375" style="7" customWidth="1"/>
    <col min="14851" max="14851" width="12.85546875" style="7" customWidth="1"/>
    <col min="14852" max="14852" width="10.7109375" style="7" customWidth="1"/>
    <col min="14853" max="14853" width="12.85546875" style="7" customWidth="1"/>
    <col min="14854" max="14855" width="10.7109375" style="7" customWidth="1"/>
    <col min="14856" max="14856" width="14.85546875" style="7" customWidth="1"/>
    <col min="14857" max="14857" width="15.42578125" style="7" customWidth="1"/>
    <col min="14858" max="14858" width="16.28515625" style="7" customWidth="1"/>
    <col min="14859" max="14859" width="12.85546875" style="7" customWidth="1"/>
    <col min="14860" max="14860" width="13.42578125" style="7" customWidth="1"/>
    <col min="14861" max="14862" width="15.7109375" style="7" customWidth="1"/>
    <col min="14863" max="14863" width="9.28515625" style="7" customWidth="1"/>
    <col min="14864" max="14864" width="13.85546875" style="7" customWidth="1"/>
    <col min="14865" max="14865" width="6.7109375" style="7" customWidth="1"/>
    <col min="14866" max="14866" width="2.140625" style="7" customWidth="1"/>
    <col min="14867" max="15102" width="11.42578125" style="7"/>
    <col min="15103" max="15103" width="18" style="7" customWidth="1"/>
    <col min="15104" max="15104" width="11.42578125" style="7"/>
    <col min="15105" max="15106" width="10.7109375" style="7" customWidth="1"/>
    <col min="15107" max="15107" width="12.85546875" style="7" customWidth="1"/>
    <col min="15108" max="15108" width="10.7109375" style="7" customWidth="1"/>
    <col min="15109" max="15109" width="12.85546875" style="7" customWidth="1"/>
    <col min="15110" max="15111" width="10.7109375" style="7" customWidth="1"/>
    <col min="15112" max="15112" width="14.85546875" style="7" customWidth="1"/>
    <col min="15113" max="15113" width="15.42578125" style="7" customWidth="1"/>
    <col min="15114" max="15114" width="16.28515625" style="7" customWidth="1"/>
    <col min="15115" max="15115" width="12.85546875" style="7" customWidth="1"/>
    <col min="15116" max="15116" width="13.42578125" style="7" customWidth="1"/>
    <col min="15117" max="15118" width="15.7109375" style="7" customWidth="1"/>
    <col min="15119" max="15119" width="9.28515625" style="7" customWidth="1"/>
    <col min="15120" max="15120" width="13.85546875" style="7" customWidth="1"/>
    <col min="15121" max="15121" width="6.7109375" style="7" customWidth="1"/>
    <col min="15122" max="15122" width="2.140625" style="7" customWidth="1"/>
    <col min="15123" max="15358" width="11.42578125" style="7"/>
    <col min="15359" max="15359" width="18" style="7" customWidth="1"/>
    <col min="15360" max="15360" width="11.42578125" style="7"/>
    <col min="15361" max="15362" width="10.7109375" style="7" customWidth="1"/>
    <col min="15363" max="15363" width="12.85546875" style="7" customWidth="1"/>
    <col min="15364" max="15364" width="10.7109375" style="7" customWidth="1"/>
    <col min="15365" max="15365" width="12.85546875" style="7" customWidth="1"/>
    <col min="15366" max="15367" width="10.7109375" style="7" customWidth="1"/>
    <col min="15368" max="15368" width="14.85546875" style="7" customWidth="1"/>
    <col min="15369" max="15369" width="15.42578125" style="7" customWidth="1"/>
    <col min="15370" max="15370" width="16.28515625" style="7" customWidth="1"/>
    <col min="15371" max="15371" width="12.85546875" style="7" customWidth="1"/>
    <col min="15372" max="15372" width="13.42578125" style="7" customWidth="1"/>
    <col min="15373" max="15374" width="15.7109375" style="7" customWidth="1"/>
    <col min="15375" max="15375" width="9.28515625" style="7" customWidth="1"/>
    <col min="15376" max="15376" width="13.85546875" style="7" customWidth="1"/>
    <col min="15377" max="15377" width="6.7109375" style="7" customWidth="1"/>
    <col min="15378" max="15378" width="2.140625" style="7" customWidth="1"/>
    <col min="15379" max="15614" width="11.42578125" style="7"/>
    <col min="15615" max="15615" width="18" style="7" customWidth="1"/>
    <col min="15616" max="15616" width="11.42578125" style="7"/>
    <col min="15617" max="15618" width="10.7109375" style="7" customWidth="1"/>
    <col min="15619" max="15619" width="12.85546875" style="7" customWidth="1"/>
    <col min="15620" max="15620" width="10.7109375" style="7" customWidth="1"/>
    <col min="15621" max="15621" width="12.85546875" style="7" customWidth="1"/>
    <col min="15622" max="15623" width="10.7109375" style="7" customWidth="1"/>
    <col min="15624" max="15624" width="14.85546875" style="7" customWidth="1"/>
    <col min="15625" max="15625" width="15.42578125" style="7" customWidth="1"/>
    <col min="15626" max="15626" width="16.28515625" style="7" customWidth="1"/>
    <col min="15627" max="15627" width="12.85546875" style="7" customWidth="1"/>
    <col min="15628" max="15628" width="13.42578125" style="7" customWidth="1"/>
    <col min="15629" max="15630" width="15.7109375" style="7" customWidth="1"/>
    <col min="15631" max="15631" width="9.28515625" style="7" customWidth="1"/>
    <col min="15632" max="15632" width="13.85546875" style="7" customWidth="1"/>
    <col min="15633" max="15633" width="6.7109375" style="7" customWidth="1"/>
    <col min="15634" max="15634" width="2.140625" style="7" customWidth="1"/>
    <col min="15635" max="15870" width="11.42578125" style="7"/>
    <col min="15871" max="15871" width="18" style="7" customWidth="1"/>
    <col min="15872" max="15872" width="11.42578125" style="7"/>
    <col min="15873" max="15874" width="10.7109375" style="7" customWidth="1"/>
    <col min="15875" max="15875" width="12.85546875" style="7" customWidth="1"/>
    <col min="15876" max="15876" width="10.7109375" style="7" customWidth="1"/>
    <col min="15877" max="15877" width="12.85546875" style="7" customWidth="1"/>
    <col min="15878" max="15879" width="10.7109375" style="7" customWidth="1"/>
    <col min="15880" max="15880" width="14.85546875" style="7" customWidth="1"/>
    <col min="15881" max="15881" width="15.42578125" style="7" customWidth="1"/>
    <col min="15882" max="15882" width="16.28515625" style="7" customWidth="1"/>
    <col min="15883" max="15883" width="12.85546875" style="7" customWidth="1"/>
    <col min="15884" max="15884" width="13.42578125" style="7" customWidth="1"/>
    <col min="15885" max="15886" width="15.7109375" style="7" customWidth="1"/>
    <col min="15887" max="15887" width="9.28515625" style="7" customWidth="1"/>
    <col min="15888" max="15888" width="13.85546875" style="7" customWidth="1"/>
    <col min="15889" max="15889" width="6.7109375" style="7" customWidth="1"/>
    <col min="15890" max="15890" width="2.140625" style="7" customWidth="1"/>
    <col min="15891" max="16126" width="11.42578125" style="7"/>
    <col min="16127" max="16127" width="18" style="7" customWidth="1"/>
    <col min="16128" max="16128" width="11.42578125" style="7"/>
    <col min="16129" max="16130" width="10.7109375" style="7" customWidth="1"/>
    <col min="16131" max="16131" width="12.85546875" style="7" customWidth="1"/>
    <col min="16132" max="16132" width="10.7109375" style="7" customWidth="1"/>
    <col min="16133" max="16133" width="12.85546875" style="7" customWidth="1"/>
    <col min="16134" max="16135" width="10.7109375" style="7" customWidth="1"/>
    <col min="16136" max="16136" width="14.85546875" style="7" customWidth="1"/>
    <col min="16137" max="16137" width="15.42578125" style="7" customWidth="1"/>
    <col min="16138" max="16138" width="16.28515625" style="7" customWidth="1"/>
    <col min="16139" max="16139" width="12.85546875" style="7" customWidth="1"/>
    <col min="16140" max="16140" width="13.42578125" style="7" customWidth="1"/>
    <col min="16141" max="16142" width="15.7109375" style="7" customWidth="1"/>
    <col min="16143" max="16143" width="9.28515625" style="7" customWidth="1"/>
    <col min="16144" max="16144" width="13.85546875" style="7" customWidth="1"/>
    <col min="16145" max="16145" width="6.7109375" style="7" customWidth="1"/>
    <col min="16146" max="16146" width="2.140625" style="7" customWidth="1"/>
    <col min="16147" max="16384" width="11.42578125" style="7"/>
  </cols>
  <sheetData>
    <row r="1" spans="1:17" x14ac:dyDescent="0.25">
      <c r="C1" s="8"/>
      <c r="D1" s="8"/>
      <c r="E1" s="8"/>
      <c r="F1" s="8"/>
      <c r="G1" s="8"/>
      <c r="H1" s="8"/>
      <c r="I1" s="8"/>
      <c r="J1" s="8"/>
      <c r="K1" s="8"/>
      <c r="L1" s="8"/>
      <c r="M1" s="8"/>
      <c r="N1" s="8"/>
      <c r="O1" s="9"/>
    </row>
    <row r="2" spans="1:17" x14ac:dyDescent="0.25">
      <c r="A2" s="10" t="s">
        <v>0</v>
      </c>
      <c r="B2" s="11">
        <v>2019</v>
      </c>
      <c r="C2" s="8"/>
      <c r="D2" s="8"/>
      <c r="E2" s="8"/>
      <c r="F2" s="8"/>
      <c r="G2" s="8"/>
      <c r="H2" s="8"/>
      <c r="I2" s="8"/>
      <c r="J2" s="8"/>
      <c r="K2" s="8"/>
      <c r="L2" s="8"/>
      <c r="M2" s="8"/>
      <c r="N2" s="8"/>
      <c r="O2" s="9"/>
    </row>
    <row r="3" spans="1:17" x14ac:dyDescent="0.25">
      <c r="C3" s="8"/>
      <c r="D3" s="8"/>
      <c r="E3" s="8"/>
      <c r="F3" s="8"/>
      <c r="G3" s="8"/>
      <c r="H3" s="8"/>
      <c r="I3" s="8"/>
      <c r="J3" s="8"/>
      <c r="K3" s="8"/>
      <c r="L3" s="8"/>
      <c r="M3" s="8"/>
      <c r="N3" s="8"/>
      <c r="O3" s="9"/>
    </row>
    <row r="4" spans="1:17" x14ac:dyDescent="0.25">
      <c r="C4" s="8"/>
      <c r="D4" s="8"/>
      <c r="E4" s="8"/>
      <c r="F4" s="8"/>
      <c r="G4" s="8"/>
      <c r="H4" s="8"/>
      <c r="I4" s="8"/>
      <c r="J4" s="8"/>
      <c r="K4" s="8"/>
      <c r="L4" s="8"/>
      <c r="M4" s="8"/>
      <c r="N4" s="8"/>
      <c r="O4" s="9"/>
    </row>
    <row r="5" spans="1:17" x14ac:dyDescent="0.25">
      <c r="C5" s="8"/>
      <c r="D5" s="8"/>
      <c r="E5" s="8"/>
      <c r="F5" s="8"/>
      <c r="G5" s="8"/>
      <c r="H5" s="8"/>
      <c r="I5" s="8"/>
      <c r="J5" s="8"/>
      <c r="K5" s="8"/>
      <c r="L5" s="8"/>
      <c r="M5" s="8"/>
      <c r="N5" s="8"/>
      <c r="O5" s="9"/>
    </row>
    <row r="6" spans="1:17" x14ac:dyDescent="0.25">
      <c r="C6" s="8"/>
      <c r="D6" s="8"/>
      <c r="E6" s="8"/>
      <c r="F6" s="8"/>
      <c r="G6" s="8"/>
      <c r="H6" s="8"/>
      <c r="I6" s="8"/>
      <c r="J6" s="8"/>
      <c r="K6" s="8"/>
      <c r="L6" s="8"/>
      <c r="M6" s="8"/>
      <c r="N6" s="8"/>
      <c r="O6" s="9"/>
    </row>
    <row r="7" spans="1:17" x14ac:dyDescent="0.25">
      <c r="A7" s="12"/>
      <c r="B7" s="12"/>
      <c r="C7" s="12"/>
      <c r="D7" s="12"/>
      <c r="E7" s="12"/>
      <c r="F7" s="12"/>
      <c r="G7" s="12"/>
      <c r="H7" s="12"/>
      <c r="I7" s="12"/>
      <c r="J7" s="12"/>
      <c r="K7" s="12"/>
      <c r="L7" s="12"/>
      <c r="M7" s="12"/>
      <c r="N7" s="12"/>
      <c r="O7" s="12"/>
      <c r="P7" s="12"/>
      <c r="Q7" s="12"/>
    </row>
    <row r="8" spans="1:17" x14ac:dyDescent="0.25">
      <c r="C8" s="8"/>
      <c r="D8" s="4"/>
      <c r="E8" s="8"/>
      <c r="F8" s="8"/>
      <c r="G8" s="8"/>
      <c r="H8" s="8"/>
      <c r="I8" s="8"/>
      <c r="J8" s="8"/>
      <c r="K8" s="8"/>
      <c r="L8" s="8"/>
      <c r="M8" s="8"/>
      <c r="N8" s="8"/>
      <c r="O8" s="9"/>
      <c r="P8" s="13"/>
    </row>
    <row r="9" spans="1:17" ht="18.75" x14ac:dyDescent="0.3">
      <c r="A9" s="231" t="s">
        <v>121</v>
      </c>
      <c r="B9" s="231"/>
      <c r="C9" s="231"/>
      <c r="D9" s="231"/>
      <c r="E9" s="231"/>
      <c r="F9" s="231"/>
      <c r="G9" s="231"/>
      <c r="H9" s="231"/>
      <c r="I9" s="231"/>
      <c r="J9" s="231"/>
      <c r="K9" s="231"/>
      <c r="L9" s="231"/>
      <c r="M9" s="231"/>
      <c r="N9" s="231"/>
      <c r="O9" s="231"/>
      <c r="P9" s="231"/>
      <c r="Q9" s="231"/>
    </row>
    <row r="10" spans="1:17" x14ac:dyDescent="0.25">
      <c r="C10" s="8"/>
      <c r="D10" s="8"/>
      <c r="E10" s="8"/>
      <c r="F10" s="8"/>
      <c r="G10" s="8"/>
      <c r="H10" s="8"/>
      <c r="I10" s="8"/>
      <c r="J10" s="8"/>
      <c r="K10" s="8"/>
      <c r="L10" s="8"/>
      <c r="M10" s="8"/>
      <c r="N10" s="8"/>
      <c r="O10" s="9"/>
    </row>
    <row r="11" spans="1:17" ht="15.75" thickBot="1" x14ac:dyDescent="0.3">
      <c r="C11" s="8"/>
      <c r="D11" s="8"/>
      <c r="E11" s="8"/>
      <c r="F11" s="8"/>
      <c r="G11" s="8"/>
      <c r="H11" s="8"/>
      <c r="I11" s="8"/>
      <c r="J11" s="8"/>
      <c r="K11" s="8"/>
      <c r="L11" s="8"/>
      <c r="M11" s="8"/>
      <c r="N11" s="8"/>
      <c r="O11" s="9"/>
    </row>
    <row r="12" spans="1:17" ht="13.15" customHeight="1" x14ac:dyDescent="0.25">
      <c r="A12" s="234" t="s">
        <v>1</v>
      </c>
      <c r="B12" s="235"/>
      <c r="C12" s="238"/>
      <c r="D12" s="239"/>
      <c r="E12" s="239"/>
      <c r="F12" s="239"/>
      <c r="G12" s="239"/>
      <c r="H12" s="239"/>
      <c r="I12" s="240"/>
      <c r="J12" s="241" t="s">
        <v>67</v>
      </c>
      <c r="K12" s="241" t="s">
        <v>69</v>
      </c>
      <c r="L12" s="15"/>
      <c r="M12" s="16"/>
      <c r="N12" s="241" t="s">
        <v>68</v>
      </c>
      <c r="O12" s="17"/>
      <c r="P12" s="18"/>
      <c r="Q12" s="19" t="s">
        <v>87</v>
      </c>
    </row>
    <row r="13" spans="1:17" ht="36.6" customHeight="1" thickBot="1" x14ac:dyDescent="0.3">
      <c r="A13" s="236"/>
      <c r="B13" s="237"/>
      <c r="C13" s="20" t="s">
        <v>3</v>
      </c>
      <c r="D13" s="21" t="s">
        <v>4</v>
      </c>
      <c r="E13" s="21" t="s">
        <v>5</v>
      </c>
      <c r="F13" s="21" t="s">
        <v>6</v>
      </c>
      <c r="G13" s="21" t="s">
        <v>7</v>
      </c>
      <c r="H13" s="21" t="s">
        <v>8</v>
      </c>
      <c r="I13" s="22" t="s">
        <v>9</v>
      </c>
      <c r="J13" s="242"/>
      <c r="K13" s="243"/>
      <c r="L13" s="23" t="s">
        <v>62</v>
      </c>
      <c r="M13" s="24" t="s">
        <v>63</v>
      </c>
      <c r="N13" s="242"/>
      <c r="O13" s="17"/>
      <c r="P13" s="25"/>
      <c r="Q13" s="26" t="s">
        <v>10</v>
      </c>
    </row>
    <row r="14" spans="1:17" ht="15.75" thickBot="1" x14ac:dyDescent="0.3">
      <c r="A14" s="27" t="s">
        <v>11</v>
      </c>
      <c r="B14" s="28"/>
      <c r="C14" s="29"/>
      <c r="D14" s="29"/>
      <c r="E14" s="29"/>
      <c r="F14" s="29"/>
      <c r="G14" s="29"/>
      <c r="H14" s="29"/>
      <c r="I14" s="29"/>
      <c r="J14" s="29"/>
      <c r="K14" s="29"/>
      <c r="L14" s="29"/>
      <c r="M14" s="30"/>
      <c r="N14" s="29"/>
      <c r="O14" s="31"/>
      <c r="P14" s="32"/>
      <c r="Q14" s="33"/>
    </row>
    <row r="15" spans="1:17" ht="15.75" thickBot="1" x14ac:dyDescent="0.3">
      <c r="A15" s="34" t="s">
        <v>12</v>
      </c>
      <c r="B15" s="35" t="s">
        <v>13</v>
      </c>
      <c r="C15" s="36"/>
      <c r="D15" s="37"/>
      <c r="E15" s="37"/>
      <c r="F15" s="38"/>
      <c r="G15" s="38"/>
      <c r="H15" s="37"/>
      <c r="I15" s="39"/>
      <c r="J15" s="40">
        <f>+C15*$C$32+D15*$D$32+E15*$E$32+F15*$F$32+H15*$H$32+I15*$I$32+G15*$G$32</f>
        <v>0</v>
      </c>
      <c r="K15" s="41">
        <f>AGOST!K15+J15</f>
        <v>4575</v>
      </c>
      <c r="L15" s="41">
        <f>H41</f>
        <v>975</v>
      </c>
      <c r="M15" s="42">
        <f t="shared" ref="M15" si="0">IF(J15&gt;L15,L15)+ IF(J15&lt;L15,J15)</f>
        <v>0</v>
      </c>
      <c r="N15" s="43">
        <f>AGOST!N15-AGOST!S15</f>
        <v>-3225</v>
      </c>
      <c r="O15" s="44"/>
      <c r="P15" s="45"/>
      <c r="Q15" s="46"/>
    </row>
    <row r="16" spans="1:17" ht="15.75" thickBot="1" x14ac:dyDescent="0.3">
      <c r="A16" s="27" t="s">
        <v>14</v>
      </c>
      <c r="B16" s="28"/>
      <c r="C16" s="47"/>
      <c r="D16" s="47"/>
      <c r="E16" s="47"/>
      <c r="F16" s="47"/>
      <c r="G16" s="47"/>
      <c r="H16" s="48"/>
      <c r="I16" s="47"/>
      <c r="J16" s="144"/>
      <c r="K16" s="144"/>
      <c r="L16" s="144"/>
      <c r="M16" s="144"/>
      <c r="N16" s="144"/>
      <c r="O16" s="51"/>
      <c r="P16" s="32"/>
      <c r="Q16" s="33"/>
    </row>
    <row r="17" spans="1:17" x14ac:dyDescent="0.25">
      <c r="A17" s="52" t="s">
        <v>15</v>
      </c>
      <c r="B17" s="53" t="s">
        <v>16</v>
      </c>
      <c r="C17" s="36"/>
      <c r="D17" s="37"/>
      <c r="E17" s="37"/>
      <c r="F17" s="37"/>
      <c r="G17" s="37"/>
      <c r="H17" s="37"/>
      <c r="I17" s="162"/>
      <c r="J17" s="40">
        <f t="shared" ref="J17:J29" si="1">+C17*$C$32+D17*$D$32+E17*$E$32+F17*$F$32+H17*$H$32+I17*$I$32+G17*$G$32</f>
        <v>0</v>
      </c>
      <c r="K17" s="40">
        <f>AGOST!K17+J17</f>
        <v>4050</v>
      </c>
      <c r="L17" s="40">
        <f>H44</f>
        <v>1025</v>
      </c>
      <c r="M17" s="40">
        <f t="shared" ref="M17:M29" si="2">IF(J17&gt;L17,L17)+ IF(J17&lt;L17,J17)</f>
        <v>0</v>
      </c>
      <c r="N17" s="40">
        <f>AGOST!N17-AGOST!S17</f>
        <v>-4150</v>
      </c>
      <c r="O17" s="44"/>
      <c r="P17" s="61" t="s">
        <v>17</v>
      </c>
      <c r="Q17" s="62">
        <v>1</v>
      </c>
    </row>
    <row r="18" spans="1:17" x14ac:dyDescent="0.25">
      <c r="A18" s="52" t="s">
        <v>18</v>
      </c>
      <c r="B18" s="53" t="s">
        <v>19</v>
      </c>
      <c r="C18" s="72"/>
      <c r="D18" s="73"/>
      <c r="E18" s="73"/>
      <c r="F18" s="73"/>
      <c r="G18" s="73"/>
      <c r="H18" s="73"/>
      <c r="I18" s="165"/>
      <c r="J18" s="58">
        <f t="shared" si="1"/>
        <v>0</v>
      </c>
      <c r="K18" s="58">
        <f>AGOST!K18+J18</f>
        <v>3630</v>
      </c>
      <c r="L18" s="58">
        <f>H44</f>
        <v>1025</v>
      </c>
      <c r="M18" s="58">
        <f t="shared" si="2"/>
        <v>0</v>
      </c>
      <c r="N18" s="58">
        <f>'REGULARITZACIÓ AGOST'!K15-'REGULARITZACIÓ AGOST'!Q15</f>
        <v>-3763</v>
      </c>
      <c r="O18" s="44"/>
      <c r="P18" s="61" t="s">
        <v>20</v>
      </c>
      <c r="Q18" s="62">
        <v>3</v>
      </c>
    </row>
    <row r="19" spans="1:17" x14ac:dyDescent="0.25">
      <c r="A19" s="52" t="s">
        <v>21</v>
      </c>
      <c r="B19" s="53" t="s">
        <v>22</v>
      </c>
      <c r="C19" s="167"/>
      <c r="D19" s="168"/>
      <c r="E19" s="168"/>
      <c r="F19" s="168"/>
      <c r="G19" s="168"/>
      <c r="H19" s="168"/>
      <c r="I19" s="169"/>
      <c r="J19" s="177"/>
      <c r="K19" s="177"/>
      <c r="L19" s="177"/>
      <c r="M19" s="177"/>
      <c r="N19" s="177"/>
      <c r="O19" s="44"/>
      <c r="P19" s="61" t="s">
        <v>23</v>
      </c>
      <c r="Q19" s="69"/>
    </row>
    <row r="20" spans="1:17" ht="15.75" thickBot="1" x14ac:dyDescent="0.3">
      <c r="A20" s="70" t="s">
        <v>24</v>
      </c>
      <c r="B20" s="71" t="s">
        <v>25</v>
      </c>
      <c r="C20" s="170"/>
      <c r="D20" s="171"/>
      <c r="E20" s="171"/>
      <c r="F20" s="171"/>
      <c r="G20" s="171"/>
      <c r="H20" s="171"/>
      <c r="I20" s="172"/>
      <c r="J20" s="173"/>
      <c r="K20" s="173"/>
      <c r="L20" s="173"/>
      <c r="M20" s="173"/>
      <c r="N20" s="173"/>
      <c r="O20" s="44"/>
      <c r="P20" s="45" t="s">
        <v>26</v>
      </c>
      <c r="Q20" s="77"/>
    </row>
    <row r="21" spans="1:17" ht="15.75" thickBot="1" x14ac:dyDescent="0.3">
      <c r="A21" s="78" t="s">
        <v>32</v>
      </c>
      <c r="B21" s="79"/>
      <c r="C21" s="175"/>
      <c r="D21" s="175"/>
      <c r="E21" s="175"/>
      <c r="F21" s="175"/>
      <c r="G21" s="175"/>
      <c r="H21" s="175"/>
      <c r="I21" s="175"/>
      <c r="J21" s="144"/>
      <c r="K21" s="144"/>
      <c r="L21" s="144"/>
      <c r="M21" s="144"/>
      <c r="N21" s="144"/>
      <c r="O21" s="44"/>
      <c r="P21" s="45" t="s">
        <v>29</v>
      </c>
      <c r="Q21" s="69"/>
    </row>
    <row r="22" spans="1:17" x14ac:dyDescent="0.25">
      <c r="A22" s="34" t="s">
        <v>37</v>
      </c>
      <c r="B22" s="35" t="s">
        <v>38</v>
      </c>
      <c r="C22" s="36"/>
      <c r="D22" s="37"/>
      <c r="E22" s="37"/>
      <c r="F22" s="37"/>
      <c r="G22" s="37"/>
      <c r="H22" s="37"/>
      <c r="I22" s="162"/>
      <c r="J22" s="40">
        <f t="shared" si="1"/>
        <v>0</v>
      </c>
      <c r="K22" s="40">
        <f>AGOST!K22+J22</f>
        <v>2049</v>
      </c>
      <c r="L22" s="40">
        <f>H45</f>
        <v>500</v>
      </c>
      <c r="M22" s="40">
        <f t="shared" si="2"/>
        <v>0</v>
      </c>
      <c r="N22" s="40">
        <f>AGOST!N22-AGOST!S22</f>
        <v>-1951</v>
      </c>
      <c r="O22" s="44"/>
      <c r="P22" s="82"/>
      <c r="Q22" s="83"/>
    </row>
    <row r="23" spans="1:17" x14ac:dyDescent="0.25">
      <c r="A23" s="52" t="s">
        <v>40</v>
      </c>
      <c r="B23" s="53" t="s">
        <v>41</v>
      </c>
      <c r="C23" s="153"/>
      <c r="D23" s="154"/>
      <c r="E23" s="154"/>
      <c r="F23" s="154"/>
      <c r="G23" s="154"/>
      <c r="H23" s="154"/>
      <c r="I23" s="163"/>
      <c r="J23" s="58">
        <f t="shared" si="1"/>
        <v>0</v>
      </c>
      <c r="K23" s="58">
        <f>AGOST!K23+J23</f>
        <v>1065</v>
      </c>
      <c r="L23" s="58">
        <f>H46</f>
        <v>350</v>
      </c>
      <c r="M23" s="58">
        <f t="shared" si="2"/>
        <v>0</v>
      </c>
      <c r="N23" s="58">
        <f>'REGULARITZACIÓ AGOST'!K17-'REGULARITZACIÓ AGOST'!Q17</f>
        <v>-1735</v>
      </c>
      <c r="O23" s="51"/>
      <c r="P23" s="45" t="s">
        <v>33</v>
      </c>
      <c r="Q23" s="77"/>
    </row>
    <row r="24" spans="1:17" x14ac:dyDescent="0.25">
      <c r="A24" s="70" t="s">
        <v>42</v>
      </c>
      <c r="B24" s="71" t="s">
        <v>43</v>
      </c>
      <c r="C24" s="72"/>
      <c r="D24" s="73"/>
      <c r="E24" s="73"/>
      <c r="F24" s="73"/>
      <c r="G24" s="73"/>
      <c r="H24" s="73"/>
      <c r="I24" s="165"/>
      <c r="J24" s="58">
        <f t="shared" si="1"/>
        <v>0</v>
      </c>
      <c r="K24" s="58">
        <f>AGOST!K24+J24</f>
        <v>855</v>
      </c>
      <c r="L24" s="58">
        <f>H46</f>
        <v>350</v>
      </c>
      <c r="M24" s="58">
        <f t="shared" si="2"/>
        <v>0</v>
      </c>
      <c r="N24" s="58">
        <f>'REGULARITZACIÓ AGOST'!K18-'REGULARITZACIÓ AGOST'!Q18</f>
        <v>-1945</v>
      </c>
      <c r="O24" s="44"/>
      <c r="P24" s="45" t="s">
        <v>35</v>
      </c>
      <c r="Q24" s="77">
        <v>1</v>
      </c>
    </row>
    <row r="25" spans="1:17" x14ac:dyDescent="0.25">
      <c r="A25" s="70" t="s">
        <v>71</v>
      </c>
      <c r="B25" s="71" t="s">
        <v>34</v>
      </c>
      <c r="C25" s="72"/>
      <c r="D25" s="73"/>
      <c r="E25" s="73"/>
      <c r="F25" s="73"/>
      <c r="G25" s="73"/>
      <c r="H25" s="73"/>
      <c r="I25" s="165"/>
      <c r="J25" s="58">
        <f t="shared" si="1"/>
        <v>0</v>
      </c>
      <c r="K25" s="58">
        <f>AGOST!K25+J25</f>
        <v>1800</v>
      </c>
      <c r="L25" s="58">
        <f>H45</f>
        <v>500</v>
      </c>
      <c r="M25" s="58">
        <f t="shared" si="2"/>
        <v>0</v>
      </c>
      <c r="N25" s="58">
        <f>AGOST!N25-AGOST!S25</f>
        <v>-2200</v>
      </c>
      <c r="O25" s="44"/>
      <c r="P25" s="61" t="s">
        <v>36</v>
      </c>
      <c r="Q25" s="62">
        <v>4</v>
      </c>
    </row>
    <row r="26" spans="1:17" x14ac:dyDescent="0.25">
      <c r="A26" s="70" t="s">
        <v>30</v>
      </c>
      <c r="B26" s="71" t="s">
        <v>31</v>
      </c>
      <c r="C26" s="72"/>
      <c r="D26" s="73"/>
      <c r="E26" s="73"/>
      <c r="F26" s="73"/>
      <c r="G26" s="73"/>
      <c r="H26" s="73"/>
      <c r="I26" s="165"/>
      <c r="J26" s="58">
        <f t="shared" si="1"/>
        <v>0</v>
      </c>
      <c r="K26" s="58">
        <f>AGOST!K26+J26</f>
        <v>750</v>
      </c>
      <c r="L26" s="58">
        <f>H46</f>
        <v>350</v>
      </c>
      <c r="M26" s="58">
        <f t="shared" si="2"/>
        <v>0</v>
      </c>
      <c r="N26" s="58">
        <f>AGOST!N26-AGOST!S26</f>
        <v>-2050</v>
      </c>
      <c r="O26" s="44"/>
      <c r="P26" s="84" t="s">
        <v>39</v>
      </c>
      <c r="Q26" s="85"/>
    </row>
    <row r="27" spans="1:17" x14ac:dyDescent="0.25">
      <c r="A27" s="52" t="s">
        <v>99</v>
      </c>
      <c r="B27" s="53" t="s">
        <v>100</v>
      </c>
      <c r="C27" s="72"/>
      <c r="D27" s="73"/>
      <c r="E27" s="73"/>
      <c r="F27" s="73"/>
      <c r="G27" s="73"/>
      <c r="H27" s="73"/>
      <c r="I27" s="165"/>
      <c r="J27" s="58">
        <f t="shared" si="1"/>
        <v>0</v>
      </c>
      <c r="K27" s="58">
        <f>AGOST!K27+J27</f>
        <v>496</v>
      </c>
      <c r="L27" s="58">
        <f>H46</f>
        <v>350</v>
      </c>
      <c r="M27" s="58">
        <f t="shared" si="2"/>
        <v>0</v>
      </c>
      <c r="N27" s="58">
        <f>AGOST!N27-AGOST!S27</f>
        <v>-554</v>
      </c>
      <c r="O27" s="44"/>
      <c r="P27" s="84" t="s">
        <v>35</v>
      </c>
      <c r="Q27" s="77"/>
    </row>
    <row r="28" spans="1:17" x14ac:dyDescent="0.25">
      <c r="A28" s="52" t="s">
        <v>27</v>
      </c>
      <c r="B28" s="53" t="s">
        <v>28</v>
      </c>
      <c r="C28" s="72"/>
      <c r="D28" s="73"/>
      <c r="E28" s="73"/>
      <c r="F28" s="73"/>
      <c r="G28" s="73"/>
      <c r="H28" s="73"/>
      <c r="I28" s="165"/>
      <c r="J28" s="58">
        <f t="shared" si="1"/>
        <v>0</v>
      </c>
      <c r="K28" s="58">
        <f>AGOST!K28+J28</f>
        <v>2049</v>
      </c>
      <c r="L28" s="58">
        <f>H45</f>
        <v>500</v>
      </c>
      <c r="M28" s="58">
        <f t="shared" si="2"/>
        <v>0</v>
      </c>
      <c r="N28" s="58">
        <f>AGOST!N28-AGOST!S28</f>
        <v>-1951</v>
      </c>
      <c r="O28" s="44"/>
      <c r="P28" s="45" t="s">
        <v>44</v>
      </c>
      <c r="Q28" s="77">
        <v>1</v>
      </c>
    </row>
    <row r="29" spans="1:17" ht="15.75" thickBot="1" x14ac:dyDescent="0.3">
      <c r="A29" s="91" t="s">
        <v>45</v>
      </c>
      <c r="B29" s="92" t="s">
        <v>46</v>
      </c>
      <c r="C29" s="93"/>
      <c r="D29" s="94"/>
      <c r="E29" s="94"/>
      <c r="F29" s="94"/>
      <c r="G29" s="94"/>
      <c r="H29" s="94"/>
      <c r="I29" s="166"/>
      <c r="J29" s="76">
        <f t="shared" si="1"/>
        <v>0</v>
      </c>
      <c r="K29" s="76">
        <f>AGOST!K29+J29</f>
        <v>1485</v>
      </c>
      <c r="L29" s="76">
        <f>H45</f>
        <v>500</v>
      </c>
      <c r="M29" s="76">
        <f t="shared" si="2"/>
        <v>0</v>
      </c>
      <c r="N29" s="58">
        <f>'REGULARITZACIÓ AGOST'!K19-'REGULARITZACIÓ AGOST'!Q19</f>
        <v>-2305</v>
      </c>
      <c r="O29" s="44"/>
      <c r="P29" s="45"/>
      <c r="Q29" s="77"/>
    </row>
    <row r="30" spans="1:17" x14ac:dyDescent="0.25">
      <c r="A30" s="8"/>
      <c r="B30" s="8"/>
      <c r="C30" s="8"/>
      <c r="D30" s="8"/>
      <c r="E30" s="8"/>
      <c r="F30" s="8"/>
      <c r="G30" s="8"/>
      <c r="H30" s="8"/>
      <c r="I30" s="8"/>
      <c r="J30" s="8"/>
      <c r="K30" s="8"/>
      <c r="L30" s="8"/>
      <c r="M30" s="8"/>
      <c r="N30" s="8"/>
      <c r="O30" s="44"/>
      <c r="P30" s="45" t="s">
        <v>35</v>
      </c>
      <c r="Q30" s="85">
        <v>4</v>
      </c>
    </row>
    <row r="31" spans="1:17" ht="15.75" thickBot="1" x14ac:dyDescent="0.3">
      <c r="A31" s="100" t="s">
        <v>48</v>
      </c>
      <c r="C31" s="8"/>
      <c r="D31" s="8"/>
      <c r="E31" s="8"/>
      <c r="F31" s="8"/>
      <c r="G31" s="8"/>
      <c r="H31" s="8"/>
      <c r="I31" s="8"/>
      <c r="J31" s="8"/>
      <c r="K31" s="8"/>
      <c r="L31" s="8"/>
      <c r="M31" s="8"/>
      <c r="N31" s="8"/>
      <c r="O31" s="9"/>
      <c r="P31" s="101" t="s">
        <v>47</v>
      </c>
      <c r="Q31" s="102">
        <v>6</v>
      </c>
    </row>
    <row r="32" spans="1:17" x14ac:dyDescent="0.25">
      <c r="A32" s="103" t="s">
        <v>49</v>
      </c>
      <c r="B32" s="104"/>
      <c r="C32" s="105">
        <v>250</v>
      </c>
      <c r="D32" s="106">
        <v>141</v>
      </c>
      <c r="E32" s="106">
        <v>105</v>
      </c>
      <c r="F32" s="106">
        <v>105</v>
      </c>
      <c r="G32" s="106">
        <v>105</v>
      </c>
      <c r="H32" s="106">
        <v>105</v>
      </c>
      <c r="I32" s="107">
        <v>72</v>
      </c>
      <c r="J32" s="8"/>
      <c r="K32" s="8"/>
      <c r="L32" s="8"/>
      <c r="M32" s="8"/>
      <c r="N32" s="8"/>
      <c r="O32" s="9"/>
    </row>
    <row r="33" spans="1:21" x14ac:dyDescent="0.25">
      <c r="A33" s="108" t="s">
        <v>50</v>
      </c>
      <c r="B33" s="109"/>
      <c r="C33" s="110">
        <f>+C32</f>
        <v>250</v>
      </c>
      <c r="D33" s="111">
        <f t="shared" ref="D33:I33" si="3">+D32</f>
        <v>141</v>
      </c>
      <c r="E33" s="111">
        <f t="shared" si="3"/>
        <v>105</v>
      </c>
      <c r="F33" s="111">
        <f t="shared" si="3"/>
        <v>105</v>
      </c>
      <c r="G33" s="111">
        <f t="shared" si="3"/>
        <v>105</v>
      </c>
      <c r="H33" s="111">
        <f t="shared" si="3"/>
        <v>105</v>
      </c>
      <c r="I33" s="112">
        <f t="shared" si="3"/>
        <v>72</v>
      </c>
      <c r="J33" s="8"/>
      <c r="K33" s="8"/>
      <c r="L33" s="8"/>
      <c r="M33" s="158"/>
      <c r="N33" s="8"/>
      <c r="O33" s="9"/>
    </row>
    <row r="34" spans="1:21" ht="15.75" thickBot="1" x14ac:dyDescent="0.3">
      <c r="A34" s="113" t="s">
        <v>51</v>
      </c>
      <c r="B34" s="114"/>
      <c r="C34" s="115">
        <f>+C32</f>
        <v>250</v>
      </c>
      <c r="D34" s="116"/>
      <c r="E34" s="117">
        <f>+E32</f>
        <v>105</v>
      </c>
      <c r="F34" s="117">
        <f>+F32</f>
        <v>105</v>
      </c>
      <c r="G34" s="117">
        <f>+G32</f>
        <v>105</v>
      </c>
      <c r="H34" s="117">
        <f>+H32</f>
        <v>105</v>
      </c>
      <c r="I34" s="118">
        <f>+I32</f>
        <v>72</v>
      </c>
      <c r="J34" s="8"/>
      <c r="K34" s="8"/>
      <c r="L34" s="8"/>
      <c r="M34" s="8"/>
      <c r="N34" s="8"/>
      <c r="O34" s="9"/>
    </row>
    <row r="35" spans="1:21" x14ac:dyDescent="0.25">
      <c r="A35" s="119"/>
      <c r="B35" s="120"/>
      <c r="C35" s="121"/>
      <c r="D35" s="122"/>
      <c r="E35" s="122"/>
      <c r="F35" s="122"/>
      <c r="G35" s="122"/>
      <c r="H35" s="122"/>
      <c r="I35" s="122"/>
      <c r="J35" s="8"/>
      <c r="K35" s="8"/>
      <c r="L35" s="8"/>
      <c r="M35" s="158"/>
      <c r="N35" s="8"/>
      <c r="O35" s="9"/>
    </row>
    <row r="36" spans="1:21" x14ac:dyDescent="0.25">
      <c r="A36" s="123" t="s">
        <v>52</v>
      </c>
      <c r="B36" s="123"/>
      <c r="C36" s="123"/>
      <c r="D36" s="123"/>
      <c r="E36" s="123"/>
      <c r="F36" s="123"/>
      <c r="G36" s="123"/>
      <c r="H36" s="123"/>
      <c r="I36" s="123"/>
      <c r="J36" s="123"/>
      <c r="K36" s="123"/>
      <c r="L36" s="123"/>
      <c r="M36" s="123"/>
      <c r="N36" s="123"/>
      <c r="O36" s="123"/>
      <c r="P36" s="123"/>
      <c r="Q36" s="123"/>
      <c r="R36" s="123"/>
      <c r="S36" s="123"/>
      <c r="T36" s="123"/>
    </row>
    <row r="37" spans="1:21" x14ac:dyDescent="0.25">
      <c r="A37" s="124"/>
      <c r="B37" s="124"/>
      <c r="C37" s="124"/>
      <c r="D37" s="124"/>
      <c r="E37" s="124"/>
      <c r="F37" s="124"/>
      <c r="G37" s="124"/>
      <c r="H37" s="124"/>
      <c r="I37" s="124"/>
      <c r="J37" s="124"/>
      <c r="K37" s="124"/>
      <c r="L37" s="124"/>
      <c r="M37" s="124"/>
      <c r="N37" s="124"/>
      <c r="O37" s="124"/>
      <c r="P37" s="124"/>
      <c r="Q37" s="124"/>
      <c r="R37" s="124"/>
      <c r="S37" s="124"/>
      <c r="T37" s="124"/>
    </row>
    <row r="38" spans="1:21" ht="30" customHeight="1" x14ac:dyDescent="0.25">
      <c r="A38" s="233" t="s">
        <v>118</v>
      </c>
      <c r="B38" s="233"/>
      <c r="C38" s="233"/>
      <c r="D38" s="233"/>
      <c r="E38" s="233"/>
      <c r="F38" s="233"/>
      <c r="G38" s="233"/>
      <c r="H38" s="233"/>
      <c r="I38" s="233"/>
      <c r="J38" s="233"/>
      <c r="K38" s="233"/>
      <c r="L38" s="233"/>
      <c r="M38" s="233"/>
      <c r="N38" s="233"/>
      <c r="O38" s="233"/>
      <c r="P38" s="233"/>
      <c r="Q38" s="233"/>
      <c r="R38" s="233"/>
      <c r="S38" s="233"/>
      <c r="T38" s="233"/>
      <c r="U38" s="233"/>
    </row>
    <row r="39" spans="1:21" ht="12.75" customHeight="1" x14ac:dyDescent="0.25">
      <c r="A39" s="2"/>
      <c r="B39" s="2"/>
      <c r="C39" s="2"/>
      <c r="E39" s="2"/>
      <c r="F39" s="2"/>
      <c r="G39" s="232" t="s">
        <v>117</v>
      </c>
      <c r="H39" s="232"/>
      <c r="O39" s="7"/>
      <c r="R39" s="2"/>
      <c r="S39" s="2"/>
      <c r="T39" s="2"/>
    </row>
    <row r="40" spans="1:21" ht="13.5" customHeight="1" x14ac:dyDescent="0.25">
      <c r="A40" s="125"/>
      <c r="B40" s="125"/>
      <c r="E40" s="126"/>
      <c r="F40" s="127"/>
      <c r="G40" s="128" t="s">
        <v>53</v>
      </c>
      <c r="H40" s="129" t="s">
        <v>54</v>
      </c>
      <c r="O40" s="7"/>
      <c r="S40" s="130"/>
      <c r="T40" s="131"/>
    </row>
    <row r="41" spans="1:21" x14ac:dyDescent="0.25">
      <c r="A41" s="125"/>
      <c r="B41" s="125"/>
      <c r="E41" s="132"/>
      <c r="F41" s="133" t="s">
        <v>55</v>
      </c>
      <c r="G41" s="134">
        <v>11700</v>
      </c>
      <c r="H41" s="135">
        <f t="shared" ref="H41:H46" si="4">ROUND((G41/12),2)</f>
        <v>975</v>
      </c>
      <c r="O41" s="7"/>
      <c r="S41" s="130"/>
    </row>
    <row r="42" spans="1:21" x14ac:dyDescent="0.25">
      <c r="A42" s="125"/>
      <c r="B42" s="125"/>
      <c r="E42" s="132"/>
      <c r="F42" s="133" t="s">
        <v>72</v>
      </c>
      <c r="G42" s="134">
        <v>13800</v>
      </c>
      <c r="H42" s="135">
        <f t="shared" si="4"/>
        <v>1150</v>
      </c>
      <c r="O42" s="7"/>
      <c r="S42" s="130"/>
    </row>
    <row r="43" spans="1:21" x14ac:dyDescent="0.25">
      <c r="A43" s="125"/>
      <c r="B43" s="125"/>
      <c r="E43" s="132"/>
      <c r="F43" s="133" t="s">
        <v>73</v>
      </c>
      <c r="G43" s="134">
        <v>16800</v>
      </c>
      <c r="H43" s="135">
        <f t="shared" si="4"/>
        <v>1400</v>
      </c>
      <c r="O43" s="7"/>
      <c r="S43" s="130"/>
    </row>
    <row r="44" spans="1:21" x14ac:dyDescent="0.25">
      <c r="A44" s="125"/>
      <c r="B44" s="125"/>
      <c r="E44" s="132"/>
      <c r="F44" s="133" t="s">
        <v>56</v>
      </c>
      <c r="G44" s="134">
        <v>12300</v>
      </c>
      <c r="H44" s="135">
        <f t="shared" si="4"/>
        <v>1025</v>
      </c>
      <c r="O44" s="7"/>
      <c r="S44" s="130"/>
    </row>
    <row r="45" spans="1:21" x14ac:dyDescent="0.25">
      <c r="A45" s="125"/>
      <c r="B45" s="125"/>
      <c r="E45" s="132"/>
      <c r="F45" s="133" t="s">
        <v>57</v>
      </c>
      <c r="G45" s="134">
        <v>6000</v>
      </c>
      <c r="H45" s="135">
        <f t="shared" si="4"/>
        <v>500</v>
      </c>
      <c r="O45" s="7"/>
      <c r="S45" s="130"/>
    </row>
    <row r="46" spans="1:21" x14ac:dyDescent="0.25">
      <c r="A46" s="125"/>
      <c r="B46" s="125"/>
      <c r="E46" s="136"/>
      <c r="F46" s="137" t="s">
        <v>58</v>
      </c>
      <c r="G46" s="138">
        <v>4200</v>
      </c>
      <c r="H46" s="139">
        <f t="shared" si="4"/>
        <v>350</v>
      </c>
      <c r="O46" s="7"/>
      <c r="S46" s="130"/>
    </row>
    <row r="47" spans="1:21" x14ac:dyDescent="0.25">
      <c r="A47" s="125"/>
      <c r="B47" s="125"/>
      <c r="C47" s="140"/>
      <c r="D47" s="3"/>
      <c r="E47" s="3"/>
      <c r="F47" s="3"/>
      <c r="G47" s="3"/>
      <c r="H47" s="3"/>
      <c r="I47" s="4"/>
      <c r="J47" s="3"/>
      <c r="K47" s="3"/>
      <c r="L47" s="3"/>
      <c r="M47" s="3"/>
      <c r="N47" s="3"/>
      <c r="O47" s="3"/>
      <c r="P47" s="3"/>
      <c r="Q47" s="3"/>
      <c r="R47" s="3"/>
      <c r="S47" s="3"/>
      <c r="T47" s="3"/>
    </row>
    <row r="48" spans="1:21" s="3" customFormat="1" ht="12.75" customHeight="1" x14ac:dyDescent="0.2">
      <c r="A48" s="233" t="s">
        <v>59</v>
      </c>
      <c r="B48" s="233"/>
      <c r="C48" s="233"/>
      <c r="D48" s="233"/>
      <c r="E48" s="233"/>
      <c r="F48" s="233"/>
      <c r="G48" s="233"/>
      <c r="H48" s="233"/>
      <c r="I48" s="233"/>
      <c r="J48" s="233"/>
      <c r="K48" s="233"/>
      <c r="L48" s="233"/>
      <c r="M48" s="233"/>
      <c r="N48" s="233"/>
      <c r="O48" s="233"/>
      <c r="P48" s="233"/>
      <c r="Q48" s="233"/>
      <c r="R48" s="233"/>
      <c r="S48" s="233"/>
      <c r="T48" s="233"/>
    </row>
    <row r="49" spans="1:20" x14ac:dyDescent="0.25">
      <c r="A49" s="233" t="s">
        <v>94</v>
      </c>
      <c r="B49" s="233"/>
      <c r="C49" s="233"/>
      <c r="D49" s="233"/>
      <c r="E49" s="233"/>
      <c r="F49" s="233"/>
      <c r="G49" s="233"/>
      <c r="H49" s="233"/>
      <c r="I49" s="233"/>
      <c r="J49" s="233"/>
      <c r="K49" s="233"/>
      <c r="L49" s="233"/>
      <c r="M49" s="233"/>
      <c r="N49" s="233"/>
      <c r="O49" s="233"/>
      <c r="P49" s="233"/>
      <c r="Q49" s="233"/>
      <c r="R49" s="233"/>
      <c r="S49" s="233"/>
      <c r="T49" s="233"/>
    </row>
    <row r="50" spans="1:20" ht="27" customHeight="1" x14ac:dyDescent="0.25">
      <c r="A50" s="233" t="s">
        <v>95</v>
      </c>
      <c r="B50" s="233"/>
      <c r="C50" s="233"/>
      <c r="D50" s="233"/>
      <c r="E50" s="233"/>
      <c r="F50" s="233"/>
      <c r="G50" s="233"/>
      <c r="H50" s="233"/>
      <c r="I50" s="233"/>
      <c r="J50" s="233"/>
      <c r="K50" s="233"/>
      <c r="L50" s="233"/>
      <c r="M50" s="233"/>
      <c r="N50" s="233"/>
      <c r="O50" s="233"/>
      <c r="P50" s="233"/>
      <c r="Q50" s="233"/>
      <c r="R50" s="233"/>
      <c r="S50" s="233"/>
      <c r="T50" s="233"/>
    </row>
    <row r="51" spans="1:20" ht="84.75" customHeight="1" x14ac:dyDescent="0.25">
      <c r="A51" s="233" t="s">
        <v>96</v>
      </c>
      <c r="B51" s="233"/>
      <c r="C51" s="233"/>
      <c r="D51" s="233"/>
      <c r="E51" s="233"/>
      <c r="F51" s="233"/>
      <c r="G51" s="233"/>
      <c r="H51" s="233"/>
      <c r="I51" s="233"/>
      <c r="J51" s="233"/>
      <c r="K51" s="233"/>
      <c r="L51" s="233"/>
      <c r="M51" s="233"/>
      <c r="N51" s="233"/>
      <c r="O51" s="233"/>
      <c r="P51" s="233"/>
      <c r="Q51" s="233"/>
      <c r="R51" s="233"/>
      <c r="S51" s="233"/>
      <c r="T51" s="233"/>
    </row>
    <row r="52" spans="1:20" x14ac:dyDescent="0.25">
      <c r="A52" s="233" t="s">
        <v>79</v>
      </c>
      <c r="B52" s="233"/>
      <c r="C52" s="233"/>
      <c r="D52" s="233"/>
      <c r="E52" s="233"/>
      <c r="F52" s="233"/>
      <c r="G52" s="233"/>
      <c r="H52" s="233"/>
      <c r="I52" s="233"/>
      <c r="J52" s="233"/>
      <c r="K52" s="233"/>
      <c r="L52" s="233"/>
      <c r="M52" s="233"/>
      <c r="N52" s="233"/>
      <c r="O52" s="233"/>
      <c r="P52" s="233"/>
      <c r="Q52" s="233"/>
      <c r="R52" s="233"/>
      <c r="S52" s="233"/>
      <c r="T52" s="233"/>
    </row>
    <row r="53" spans="1:20" x14ac:dyDescent="0.25">
      <c r="A53" s="2"/>
      <c r="B53" s="2"/>
      <c r="C53" s="2"/>
      <c r="D53" s="2"/>
      <c r="E53" s="2"/>
      <c r="F53" s="2"/>
      <c r="G53" s="2"/>
      <c r="H53" s="2"/>
      <c r="I53" s="2"/>
      <c r="J53" s="2"/>
      <c r="K53" s="2"/>
      <c r="L53" s="2"/>
      <c r="M53" s="2"/>
      <c r="N53" s="2"/>
      <c r="O53" s="2"/>
      <c r="P53" s="2"/>
      <c r="Q53" s="2"/>
      <c r="R53" s="2"/>
      <c r="S53" s="2"/>
      <c r="T53" s="2"/>
    </row>
    <row r="54" spans="1:20" x14ac:dyDescent="0.25">
      <c r="A54" s="125"/>
      <c r="B54" s="125" t="s">
        <v>60</v>
      </c>
      <c r="C54" s="140"/>
      <c r="D54" s="140"/>
      <c r="E54" s="140"/>
      <c r="F54" s="140"/>
      <c r="G54" s="140"/>
      <c r="H54" s="140"/>
      <c r="I54" s="140"/>
      <c r="J54" s="140"/>
      <c r="K54" s="140"/>
      <c r="L54" s="140"/>
      <c r="M54" s="140"/>
      <c r="N54" s="140"/>
      <c r="O54" s="140"/>
      <c r="P54" s="140"/>
      <c r="Q54" s="140"/>
      <c r="R54" s="140"/>
      <c r="S54" s="159" t="s">
        <v>75</v>
      </c>
      <c r="T54" s="131"/>
    </row>
    <row r="55" spans="1:20" x14ac:dyDescent="0.25">
      <c r="A55" s="125"/>
      <c r="B55" s="125"/>
      <c r="C55" s="140"/>
      <c r="D55" s="140"/>
      <c r="E55" s="140"/>
      <c r="F55" s="140"/>
      <c r="G55" s="140"/>
      <c r="H55" s="140"/>
      <c r="I55" s="140"/>
      <c r="J55" s="140"/>
      <c r="K55" s="140"/>
      <c r="L55" s="140"/>
      <c r="M55" s="140"/>
      <c r="N55" s="140"/>
      <c r="O55" s="140"/>
      <c r="P55" s="140"/>
      <c r="Q55" s="140"/>
      <c r="R55" s="140"/>
      <c r="S55" s="159"/>
      <c r="T55" s="131"/>
    </row>
    <row r="56" spans="1:20" x14ac:dyDescent="0.25">
      <c r="A56" s="125"/>
      <c r="B56" s="125"/>
      <c r="C56" s="140"/>
      <c r="D56" s="140"/>
      <c r="E56" s="140"/>
      <c r="F56" s="140"/>
      <c r="G56" s="140"/>
      <c r="H56" s="140"/>
      <c r="I56" s="140"/>
      <c r="J56" s="140"/>
      <c r="K56" s="140"/>
      <c r="L56" s="140"/>
      <c r="M56" s="140"/>
      <c r="N56" s="140"/>
      <c r="O56" s="140"/>
      <c r="P56" s="140"/>
      <c r="Q56" s="140"/>
      <c r="R56" s="140"/>
      <c r="S56" s="159"/>
      <c r="T56" s="131"/>
    </row>
    <row r="57" spans="1:20" x14ac:dyDescent="0.25">
      <c r="A57" s="125"/>
      <c r="B57" s="125"/>
      <c r="C57" s="140"/>
      <c r="D57" s="140"/>
      <c r="E57" s="140"/>
      <c r="F57" s="140"/>
      <c r="G57" s="140"/>
      <c r="H57" s="140"/>
      <c r="I57" s="140"/>
      <c r="J57" s="140"/>
      <c r="K57" s="140"/>
      <c r="L57" s="140"/>
      <c r="M57" s="140"/>
      <c r="N57" s="140"/>
      <c r="O57" s="140"/>
      <c r="P57" s="140"/>
      <c r="Q57" s="140"/>
      <c r="R57" s="140"/>
      <c r="S57" s="159"/>
      <c r="T57" s="131"/>
    </row>
    <row r="58" spans="1:20" x14ac:dyDescent="0.25">
      <c r="A58" s="125"/>
      <c r="B58" s="125"/>
      <c r="C58" s="140"/>
      <c r="D58" s="140"/>
      <c r="E58" s="140"/>
      <c r="F58" s="140"/>
      <c r="G58" s="140"/>
      <c r="H58" s="140"/>
      <c r="I58" s="140"/>
      <c r="J58" s="140"/>
      <c r="K58" s="140"/>
      <c r="L58" s="140"/>
      <c r="M58" s="140"/>
      <c r="N58" s="140"/>
      <c r="O58" s="140"/>
      <c r="P58" s="140"/>
      <c r="Q58" s="140"/>
      <c r="R58" s="140"/>
      <c r="S58" s="159"/>
      <c r="T58" s="131"/>
    </row>
    <row r="59" spans="1:20" x14ac:dyDescent="0.25">
      <c r="A59" s="125"/>
      <c r="B59" s="125" t="s">
        <v>61</v>
      </c>
      <c r="C59" s="140"/>
      <c r="D59" s="140"/>
      <c r="E59" s="140"/>
      <c r="F59" s="140"/>
      <c r="G59" s="140"/>
      <c r="H59" s="140"/>
      <c r="I59" s="140"/>
      <c r="J59" s="140"/>
      <c r="K59" s="140"/>
      <c r="L59" s="140"/>
      <c r="M59" s="140"/>
      <c r="N59" s="140"/>
      <c r="O59" s="140"/>
      <c r="P59" s="140"/>
      <c r="Q59" s="140"/>
      <c r="R59" s="140"/>
      <c r="S59" s="131" t="s">
        <v>76</v>
      </c>
      <c r="T59" s="131"/>
    </row>
    <row r="60" spans="1:20" x14ac:dyDescent="0.25">
      <c r="J60" s="7" t="s">
        <v>112</v>
      </c>
      <c r="N60" s="141"/>
      <c r="O60" s="3"/>
      <c r="P60" s="3"/>
    </row>
    <row r="61" spans="1:20" x14ac:dyDescent="0.25">
      <c r="O61" s="141"/>
      <c r="P61" s="3"/>
      <c r="Q61" s="3"/>
    </row>
  </sheetData>
  <mergeCells count="13">
    <mergeCell ref="A9:Q9"/>
    <mergeCell ref="A12:B13"/>
    <mergeCell ref="C12:I12"/>
    <mergeCell ref="J12:J13"/>
    <mergeCell ref="K12:K13"/>
    <mergeCell ref="N12:N13"/>
    <mergeCell ref="A38:U38"/>
    <mergeCell ref="A52:T52"/>
    <mergeCell ref="G39:H39"/>
    <mergeCell ref="A48:T48"/>
    <mergeCell ref="A49:T49"/>
    <mergeCell ref="A50:T50"/>
    <mergeCell ref="A51:T51"/>
  </mergeCells>
  <pageMargins left="0.70866141732283472" right="0.70866141732283472" top="0.74803149606299213" bottom="0.74803149606299213" header="0.31496062992125984" footer="0.31496062992125984"/>
  <pageSetup paperSize="9" scale="49"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60"/>
  <sheetViews>
    <sheetView workbookViewId="0">
      <selection activeCell="B3" sqref="B3"/>
    </sheetView>
  </sheetViews>
  <sheetFormatPr defaultColWidth="11.42578125" defaultRowHeight="15" x14ac:dyDescent="0.25"/>
  <cols>
    <col min="1" max="1" width="18" style="7" customWidth="1"/>
    <col min="2" max="2" width="11.42578125" style="7"/>
    <col min="3" max="4" width="10.7109375" style="7" customWidth="1"/>
    <col min="5" max="5" width="12.85546875" style="7" customWidth="1"/>
    <col min="6" max="6" width="10.7109375" style="7" customWidth="1"/>
    <col min="7" max="7" width="12.85546875" style="7" customWidth="1"/>
    <col min="8" max="9" width="10.7109375" style="7" customWidth="1"/>
    <col min="10" max="13" width="14.85546875" style="7" customWidth="1"/>
    <col min="14" max="14" width="15.42578125" style="7" customWidth="1"/>
    <col min="15" max="15" width="15.42578125" style="142" customWidth="1"/>
    <col min="16" max="16" width="13.85546875" style="7" customWidth="1"/>
    <col min="17" max="17" width="6.7109375" style="7" customWidth="1"/>
    <col min="18" max="18" width="2.140625" style="7" customWidth="1"/>
    <col min="19" max="254" width="11.42578125" style="7"/>
    <col min="255" max="255" width="18" style="7" customWidth="1"/>
    <col min="256" max="256" width="11.42578125" style="7"/>
    <col min="257" max="258" width="10.7109375" style="7" customWidth="1"/>
    <col min="259" max="259" width="12.85546875" style="7" customWidth="1"/>
    <col min="260" max="260" width="10.7109375" style="7" customWidth="1"/>
    <col min="261" max="261" width="12.85546875" style="7" customWidth="1"/>
    <col min="262" max="263" width="10.7109375" style="7" customWidth="1"/>
    <col min="264" max="264" width="14.85546875" style="7" customWidth="1"/>
    <col min="265" max="265" width="15.42578125" style="7" customWidth="1"/>
    <col min="266" max="266" width="16.28515625" style="7" customWidth="1"/>
    <col min="267" max="267" width="12.85546875" style="7" customWidth="1"/>
    <col min="268" max="268" width="13.42578125" style="7" customWidth="1"/>
    <col min="269" max="270" width="15.7109375" style="7" customWidth="1"/>
    <col min="271" max="271" width="9.28515625" style="7" customWidth="1"/>
    <col min="272" max="272" width="13.85546875" style="7" customWidth="1"/>
    <col min="273" max="273" width="6.7109375" style="7" customWidth="1"/>
    <col min="274" max="274" width="2.140625" style="7" customWidth="1"/>
    <col min="275" max="510" width="11.42578125" style="7"/>
    <col min="511" max="511" width="18" style="7" customWidth="1"/>
    <col min="512" max="512" width="11.42578125" style="7"/>
    <col min="513" max="514" width="10.7109375" style="7" customWidth="1"/>
    <col min="515" max="515" width="12.85546875" style="7" customWidth="1"/>
    <col min="516" max="516" width="10.7109375" style="7" customWidth="1"/>
    <col min="517" max="517" width="12.85546875" style="7" customWidth="1"/>
    <col min="518" max="519" width="10.7109375" style="7" customWidth="1"/>
    <col min="520" max="520" width="14.85546875" style="7" customWidth="1"/>
    <col min="521" max="521" width="15.42578125" style="7" customWidth="1"/>
    <col min="522" max="522" width="16.28515625" style="7" customWidth="1"/>
    <col min="523" max="523" width="12.85546875" style="7" customWidth="1"/>
    <col min="524" max="524" width="13.42578125" style="7" customWidth="1"/>
    <col min="525" max="526" width="15.7109375" style="7" customWidth="1"/>
    <col min="527" max="527" width="9.28515625" style="7" customWidth="1"/>
    <col min="528" max="528" width="13.85546875" style="7" customWidth="1"/>
    <col min="529" max="529" width="6.7109375" style="7" customWidth="1"/>
    <col min="530" max="530" width="2.140625" style="7" customWidth="1"/>
    <col min="531" max="766" width="11.42578125" style="7"/>
    <col min="767" max="767" width="18" style="7" customWidth="1"/>
    <col min="768" max="768" width="11.42578125" style="7"/>
    <col min="769" max="770" width="10.7109375" style="7" customWidth="1"/>
    <col min="771" max="771" width="12.85546875" style="7" customWidth="1"/>
    <col min="772" max="772" width="10.7109375" style="7" customWidth="1"/>
    <col min="773" max="773" width="12.85546875" style="7" customWidth="1"/>
    <col min="774" max="775" width="10.7109375" style="7" customWidth="1"/>
    <col min="776" max="776" width="14.85546875" style="7" customWidth="1"/>
    <col min="777" max="777" width="15.42578125" style="7" customWidth="1"/>
    <col min="778" max="778" width="16.28515625" style="7" customWidth="1"/>
    <col min="779" max="779" width="12.85546875" style="7" customWidth="1"/>
    <col min="780" max="780" width="13.42578125" style="7" customWidth="1"/>
    <col min="781" max="782" width="15.7109375" style="7" customWidth="1"/>
    <col min="783" max="783" width="9.28515625" style="7" customWidth="1"/>
    <col min="784" max="784" width="13.85546875" style="7" customWidth="1"/>
    <col min="785" max="785" width="6.7109375" style="7" customWidth="1"/>
    <col min="786" max="786" width="2.140625" style="7" customWidth="1"/>
    <col min="787" max="1022" width="11.42578125" style="7"/>
    <col min="1023" max="1023" width="18" style="7" customWidth="1"/>
    <col min="1024" max="1024" width="11.42578125" style="7"/>
    <col min="1025" max="1026" width="10.7109375" style="7" customWidth="1"/>
    <col min="1027" max="1027" width="12.85546875" style="7" customWidth="1"/>
    <col min="1028" max="1028" width="10.7109375" style="7" customWidth="1"/>
    <col min="1029" max="1029" width="12.85546875" style="7" customWidth="1"/>
    <col min="1030" max="1031" width="10.7109375" style="7" customWidth="1"/>
    <col min="1032" max="1032" width="14.85546875" style="7" customWidth="1"/>
    <col min="1033" max="1033" width="15.42578125" style="7" customWidth="1"/>
    <col min="1034" max="1034" width="16.28515625" style="7" customWidth="1"/>
    <col min="1035" max="1035" width="12.85546875" style="7" customWidth="1"/>
    <col min="1036" max="1036" width="13.42578125" style="7" customWidth="1"/>
    <col min="1037" max="1038" width="15.7109375" style="7" customWidth="1"/>
    <col min="1039" max="1039" width="9.28515625" style="7" customWidth="1"/>
    <col min="1040" max="1040" width="13.85546875" style="7" customWidth="1"/>
    <col min="1041" max="1041" width="6.7109375" style="7" customWidth="1"/>
    <col min="1042" max="1042" width="2.140625" style="7" customWidth="1"/>
    <col min="1043" max="1278" width="11.42578125" style="7"/>
    <col min="1279" max="1279" width="18" style="7" customWidth="1"/>
    <col min="1280" max="1280" width="11.42578125" style="7"/>
    <col min="1281" max="1282" width="10.7109375" style="7" customWidth="1"/>
    <col min="1283" max="1283" width="12.85546875" style="7" customWidth="1"/>
    <col min="1284" max="1284" width="10.7109375" style="7" customWidth="1"/>
    <col min="1285" max="1285" width="12.85546875" style="7" customWidth="1"/>
    <col min="1286" max="1287" width="10.7109375" style="7" customWidth="1"/>
    <col min="1288" max="1288" width="14.85546875" style="7" customWidth="1"/>
    <col min="1289" max="1289" width="15.42578125" style="7" customWidth="1"/>
    <col min="1290" max="1290" width="16.28515625" style="7" customWidth="1"/>
    <col min="1291" max="1291" width="12.85546875" style="7" customWidth="1"/>
    <col min="1292" max="1292" width="13.42578125" style="7" customWidth="1"/>
    <col min="1293" max="1294" width="15.7109375" style="7" customWidth="1"/>
    <col min="1295" max="1295" width="9.28515625" style="7" customWidth="1"/>
    <col min="1296" max="1296" width="13.85546875" style="7" customWidth="1"/>
    <col min="1297" max="1297" width="6.7109375" style="7" customWidth="1"/>
    <col min="1298" max="1298" width="2.140625" style="7" customWidth="1"/>
    <col min="1299" max="1534" width="11.42578125" style="7"/>
    <col min="1535" max="1535" width="18" style="7" customWidth="1"/>
    <col min="1536" max="1536" width="11.42578125" style="7"/>
    <col min="1537" max="1538" width="10.7109375" style="7" customWidth="1"/>
    <col min="1539" max="1539" width="12.85546875" style="7" customWidth="1"/>
    <col min="1540" max="1540" width="10.7109375" style="7" customWidth="1"/>
    <col min="1541" max="1541" width="12.85546875" style="7" customWidth="1"/>
    <col min="1542" max="1543" width="10.7109375" style="7" customWidth="1"/>
    <col min="1544" max="1544" width="14.85546875" style="7" customWidth="1"/>
    <col min="1545" max="1545" width="15.42578125" style="7" customWidth="1"/>
    <col min="1546" max="1546" width="16.28515625" style="7" customWidth="1"/>
    <col min="1547" max="1547" width="12.85546875" style="7" customWidth="1"/>
    <col min="1548" max="1548" width="13.42578125" style="7" customWidth="1"/>
    <col min="1549" max="1550" width="15.7109375" style="7" customWidth="1"/>
    <col min="1551" max="1551" width="9.28515625" style="7" customWidth="1"/>
    <col min="1552" max="1552" width="13.85546875" style="7" customWidth="1"/>
    <col min="1553" max="1553" width="6.7109375" style="7" customWidth="1"/>
    <col min="1554" max="1554" width="2.140625" style="7" customWidth="1"/>
    <col min="1555" max="1790" width="11.42578125" style="7"/>
    <col min="1791" max="1791" width="18" style="7" customWidth="1"/>
    <col min="1792" max="1792" width="11.42578125" style="7"/>
    <col min="1793" max="1794" width="10.7109375" style="7" customWidth="1"/>
    <col min="1795" max="1795" width="12.85546875" style="7" customWidth="1"/>
    <col min="1796" max="1796" width="10.7109375" style="7" customWidth="1"/>
    <col min="1797" max="1797" width="12.85546875" style="7" customWidth="1"/>
    <col min="1798" max="1799" width="10.7109375" style="7" customWidth="1"/>
    <col min="1800" max="1800" width="14.85546875" style="7" customWidth="1"/>
    <col min="1801" max="1801" width="15.42578125" style="7" customWidth="1"/>
    <col min="1802" max="1802" width="16.28515625" style="7" customWidth="1"/>
    <col min="1803" max="1803" width="12.85546875" style="7" customWidth="1"/>
    <col min="1804" max="1804" width="13.42578125" style="7" customWidth="1"/>
    <col min="1805" max="1806" width="15.7109375" style="7" customWidth="1"/>
    <col min="1807" max="1807" width="9.28515625" style="7" customWidth="1"/>
    <col min="1808" max="1808" width="13.85546875" style="7" customWidth="1"/>
    <col min="1809" max="1809" width="6.7109375" style="7" customWidth="1"/>
    <col min="1810" max="1810" width="2.140625" style="7" customWidth="1"/>
    <col min="1811" max="2046" width="11.42578125" style="7"/>
    <col min="2047" max="2047" width="18" style="7" customWidth="1"/>
    <col min="2048" max="2048" width="11.42578125" style="7"/>
    <col min="2049" max="2050" width="10.7109375" style="7" customWidth="1"/>
    <col min="2051" max="2051" width="12.85546875" style="7" customWidth="1"/>
    <col min="2052" max="2052" width="10.7109375" style="7" customWidth="1"/>
    <col min="2053" max="2053" width="12.85546875" style="7" customWidth="1"/>
    <col min="2054" max="2055" width="10.7109375" style="7" customWidth="1"/>
    <col min="2056" max="2056" width="14.85546875" style="7" customWidth="1"/>
    <col min="2057" max="2057" width="15.42578125" style="7" customWidth="1"/>
    <col min="2058" max="2058" width="16.28515625" style="7" customWidth="1"/>
    <col min="2059" max="2059" width="12.85546875" style="7" customWidth="1"/>
    <col min="2060" max="2060" width="13.42578125" style="7" customWidth="1"/>
    <col min="2061" max="2062" width="15.7109375" style="7" customWidth="1"/>
    <col min="2063" max="2063" width="9.28515625" style="7" customWidth="1"/>
    <col min="2064" max="2064" width="13.85546875" style="7" customWidth="1"/>
    <col min="2065" max="2065" width="6.7109375" style="7" customWidth="1"/>
    <col min="2066" max="2066" width="2.140625" style="7" customWidth="1"/>
    <col min="2067" max="2302" width="11.42578125" style="7"/>
    <col min="2303" max="2303" width="18" style="7" customWidth="1"/>
    <col min="2304" max="2304" width="11.42578125" style="7"/>
    <col min="2305" max="2306" width="10.7109375" style="7" customWidth="1"/>
    <col min="2307" max="2307" width="12.85546875" style="7" customWidth="1"/>
    <col min="2308" max="2308" width="10.7109375" style="7" customWidth="1"/>
    <col min="2309" max="2309" width="12.85546875" style="7" customWidth="1"/>
    <col min="2310" max="2311" width="10.7109375" style="7" customWidth="1"/>
    <col min="2312" max="2312" width="14.85546875" style="7" customWidth="1"/>
    <col min="2313" max="2313" width="15.42578125" style="7" customWidth="1"/>
    <col min="2314" max="2314" width="16.28515625" style="7" customWidth="1"/>
    <col min="2315" max="2315" width="12.85546875" style="7" customWidth="1"/>
    <col min="2316" max="2316" width="13.42578125" style="7" customWidth="1"/>
    <col min="2317" max="2318" width="15.7109375" style="7" customWidth="1"/>
    <col min="2319" max="2319" width="9.28515625" style="7" customWidth="1"/>
    <col min="2320" max="2320" width="13.85546875" style="7" customWidth="1"/>
    <col min="2321" max="2321" width="6.7109375" style="7" customWidth="1"/>
    <col min="2322" max="2322" width="2.140625" style="7" customWidth="1"/>
    <col min="2323" max="2558" width="11.42578125" style="7"/>
    <col min="2559" max="2559" width="18" style="7" customWidth="1"/>
    <col min="2560" max="2560" width="11.42578125" style="7"/>
    <col min="2561" max="2562" width="10.7109375" style="7" customWidth="1"/>
    <col min="2563" max="2563" width="12.85546875" style="7" customWidth="1"/>
    <col min="2564" max="2564" width="10.7109375" style="7" customWidth="1"/>
    <col min="2565" max="2565" width="12.85546875" style="7" customWidth="1"/>
    <col min="2566" max="2567" width="10.7109375" style="7" customWidth="1"/>
    <col min="2568" max="2568" width="14.85546875" style="7" customWidth="1"/>
    <col min="2569" max="2569" width="15.42578125" style="7" customWidth="1"/>
    <col min="2570" max="2570" width="16.28515625" style="7" customWidth="1"/>
    <col min="2571" max="2571" width="12.85546875" style="7" customWidth="1"/>
    <col min="2572" max="2572" width="13.42578125" style="7" customWidth="1"/>
    <col min="2573" max="2574" width="15.7109375" style="7" customWidth="1"/>
    <col min="2575" max="2575" width="9.28515625" style="7" customWidth="1"/>
    <col min="2576" max="2576" width="13.85546875" style="7" customWidth="1"/>
    <col min="2577" max="2577" width="6.7109375" style="7" customWidth="1"/>
    <col min="2578" max="2578" width="2.140625" style="7" customWidth="1"/>
    <col min="2579" max="2814" width="11.42578125" style="7"/>
    <col min="2815" max="2815" width="18" style="7" customWidth="1"/>
    <col min="2816" max="2816" width="11.42578125" style="7"/>
    <col min="2817" max="2818" width="10.7109375" style="7" customWidth="1"/>
    <col min="2819" max="2819" width="12.85546875" style="7" customWidth="1"/>
    <col min="2820" max="2820" width="10.7109375" style="7" customWidth="1"/>
    <col min="2821" max="2821" width="12.85546875" style="7" customWidth="1"/>
    <col min="2822" max="2823" width="10.7109375" style="7" customWidth="1"/>
    <col min="2824" max="2824" width="14.85546875" style="7" customWidth="1"/>
    <col min="2825" max="2825" width="15.42578125" style="7" customWidth="1"/>
    <col min="2826" max="2826" width="16.28515625" style="7" customWidth="1"/>
    <col min="2827" max="2827" width="12.85546875" style="7" customWidth="1"/>
    <col min="2828" max="2828" width="13.42578125" style="7" customWidth="1"/>
    <col min="2829" max="2830" width="15.7109375" style="7" customWidth="1"/>
    <col min="2831" max="2831" width="9.28515625" style="7" customWidth="1"/>
    <col min="2832" max="2832" width="13.85546875" style="7" customWidth="1"/>
    <col min="2833" max="2833" width="6.7109375" style="7" customWidth="1"/>
    <col min="2834" max="2834" width="2.140625" style="7" customWidth="1"/>
    <col min="2835" max="3070" width="11.42578125" style="7"/>
    <col min="3071" max="3071" width="18" style="7" customWidth="1"/>
    <col min="3072" max="3072" width="11.42578125" style="7"/>
    <col min="3073" max="3074" width="10.7109375" style="7" customWidth="1"/>
    <col min="3075" max="3075" width="12.85546875" style="7" customWidth="1"/>
    <col min="3076" max="3076" width="10.7109375" style="7" customWidth="1"/>
    <col min="3077" max="3077" width="12.85546875" style="7" customWidth="1"/>
    <col min="3078" max="3079" width="10.7109375" style="7" customWidth="1"/>
    <col min="3080" max="3080" width="14.85546875" style="7" customWidth="1"/>
    <col min="3081" max="3081" width="15.42578125" style="7" customWidth="1"/>
    <col min="3082" max="3082" width="16.28515625" style="7" customWidth="1"/>
    <col min="3083" max="3083" width="12.85546875" style="7" customWidth="1"/>
    <col min="3084" max="3084" width="13.42578125" style="7" customWidth="1"/>
    <col min="3085" max="3086" width="15.7109375" style="7" customWidth="1"/>
    <col min="3087" max="3087" width="9.28515625" style="7" customWidth="1"/>
    <col min="3088" max="3088" width="13.85546875" style="7" customWidth="1"/>
    <col min="3089" max="3089" width="6.7109375" style="7" customWidth="1"/>
    <col min="3090" max="3090" width="2.140625" style="7" customWidth="1"/>
    <col min="3091" max="3326" width="11.42578125" style="7"/>
    <col min="3327" max="3327" width="18" style="7" customWidth="1"/>
    <col min="3328" max="3328" width="11.42578125" style="7"/>
    <col min="3329" max="3330" width="10.7109375" style="7" customWidth="1"/>
    <col min="3331" max="3331" width="12.85546875" style="7" customWidth="1"/>
    <col min="3332" max="3332" width="10.7109375" style="7" customWidth="1"/>
    <col min="3333" max="3333" width="12.85546875" style="7" customWidth="1"/>
    <col min="3334" max="3335" width="10.7109375" style="7" customWidth="1"/>
    <col min="3336" max="3336" width="14.85546875" style="7" customWidth="1"/>
    <col min="3337" max="3337" width="15.42578125" style="7" customWidth="1"/>
    <col min="3338" max="3338" width="16.28515625" style="7" customWidth="1"/>
    <col min="3339" max="3339" width="12.85546875" style="7" customWidth="1"/>
    <col min="3340" max="3340" width="13.42578125" style="7" customWidth="1"/>
    <col min="3341" max="3342" width="15.7109375" style="7" customWidth="1"/>
    <col min="3343" max="3343" width="9.28515625" style="7" customWidth="1"/>
    <col min="3344" max="3344" width="13.85546875" style="7" customWidth="1"/>
    <col min="3345" max="3345" width="6.7109375" style="7" customWidth="1"/>
    <col min="3346" max="3346" width="2.140625" style="7" customWidth="1"/>
    <col min="3347" max="3582" width="11.42578125" style="7"/>
    <col min="3583" max="3583" width="18" style="7" customWidth="1"/>
    <col min="3584" max="3584" width="11.42578125" style="7"/>
    <col min="3585" max="3586" width="10.7109375" style="7" customWidth="1"/>
    <col min="3587" max="3587" width="12.85546875" style="7" customWidth="1"/>
    <col min="3588" max="3588" width="10.7109375" style="7" customWidth="1"/>
    <col min="3589" max="3589" width="12.85546875" style="7" customWidth="1"/>
    <col min="3590" max="3591" width="10.7109375" style="7" customWidth="1"/>
    <col min="3592" max="3592" width="14.85546875" style="7" customWidth="1"/>
    <col min="3593" max="3593" width="15.42578125" style="7" customWidth="1"/>
    <col min="3594" max="3594" width="16.28515625" style="7" customWidth="1"/>
    <col min="3595" max="3595" width="12.85546875" style="7" customWidth="1"/>
    <col min="3596" max="3596" width="13.42578125" style="7" customWidth="1"/>
    <col min="3597" max="3598" width="15.7109375" style="7" customWidth="1"/>
    <col min="3599" max="3599" width="9.28515625" style="7" customWidth="1"/>
    <col min="3600" max="3600" width="13.85546875" style="7" customWidth="1"/>
    <col min="3601" max="3601" width="6.7109375" style="7" customWidth="1"/>
    <col min="3602" max="3602" width="2.140625" style="7" customWidth="1"/>
    <col min="3603" max="3838" width="11.42578125" style="7"/>
    <col min="3839" max="3839" width="18" style="7" customWidth="1"/>
    <col min="3840" max="3840" width="11.42578125" style="7"/>
    <col min="3841" max="3842" width="10.7109375" style="7" customWidth="1"/>
    <col min="3843" max="3843" width="12.85546875" style="7" customWidth="1"/>
    <col min="3844" max="3844" width="10.7109375" style="7" customWidth="1"/>
    <col min="3845" max="3845" width="12.85546875" style="7" customWidth="1"/>
    <col min="3846" max="3847" width="10.7109375" style="7" customWidth="1"/>
    <col min="3848" max="3848" width="14.85546875" style="7" customWidth="1"/>
    <col min="3849" max="3849" width="15.42578125" style="7" customWidth="1"/>
    <col min="3850" max="3850" width="16.28515625" style="7" customWidth="1"/>
    <col min="3851" max="3851" width="12.85546875" style="7" customWidth="1"/>
    <col min="3852" max="3852" width="13.42578125" style="7" customWidth="1"/>
    <col min="3853" max="3854" width="15.7109375" style="7" customWidth="1"/>
    <col min="3855" max="3855" width="9.28515625" style="7" customWidth="1"/>
    <col min="3856" max="3856" width="13.85546875" style="7" customWidth="1"/>
    <col min="3857" max="3857" width="6.7109375" style="7" customWidth="1"/>
    <col min="3858" max="3858" width="2.140625" style="7" customWidth="1"/>
    <col min="3859" max="4094" width="11.42578125" style="7"/>
    <col min="4095" max="4095" width="18" style="7" customWidth="1"/>
    <col min="4096" max="4096" width="11.42578125" style="7"/>
    <col min="4097" max="4098" width="10.7109375" style="7" customWidth="1"/>
    <col min="4099" max="4099" width="12.85546875" style="7" customWidth="1"/>
    <col min="4100" max="4100" width="10.7109375" style="7" customWidth="1"/>
    <col min="4101" max="4101" width="12.85546875" style="7" customWidth="1"/>
    <col min="4102" max="4103" width="10.7109375" style="7" customWidth="1"/>
    <col min="4104" max="4104" width="14.85546875" style="7" customWidth="1"/>
    <col min="4105" max="4105" width="15.42578125" style="7" customWidth="1"/>
    <col min="4106" max="4106" width="16.28515625" style="7" customWidth="1"/>
    <col min="4107" max="4107" width="12.85546875" style="7" customWidth="1"/>
    <col min="4108" max="4108" width="13.42578125" style="7" customWidth="1"/>
    <col min="4109" max="4110" width="15.7109375" style="7" customWidth="1"/>
    <col min="4111" max="4111" width="9.28515625" style="7" customWidth="1"/>
    <col min="4112" max="4112" width="13.85546875" style="7" customWidth="1"/>
    <col min="4113" max="4113" width="6.7109375" style="7" customWidth="1"/>
    <col min="4114" max="4114" width="2.140625" style="7" customWidth="1"/>
    <col min="4115" max="4350" width="11.42578125" style="7"/>
    <col min="4351" max="4351" width="18" style="7" customWidth="1"/>
    <col min="4352" max="4352" width="11.42578125" style="7"/>
    <col min="4353" max="4354" width="10.7109375" style="7" customWidth="1"/>
    <col min="4355" max="4355" width="12.85546875" style="7" customWidth="1"/>
    <col min="4356" max="4356" width="10.7109375" style="7" customWidth="1"/>
    <col min="4357" max="4357" width="12.85546875" style="7" customWidth="1"/>
    <col min="4358" max="4359" width="10.7109375" style="7" customWidth="1"/>
    <col min="4360" max="4360" width="14.85546875" style="7" customWidth="1"/>
    <col min="4361" max="4361" width="15.42578125" style="7" customWidth="1"/>
    <col min="4362" max="4362" width="16.28515625" style="7" customWidth="1"/>
    <col min="4363" max="4363" width="12.85546875" style="7" customWidth="1"/>
    <col min="4364" max="4364" width="13.42578125" style="7" customWidth="1"/>
    <col min="4365" max="4366" width="15.7109375" style="7" customWidth="1"/>
    <col min="4367" max="4367" width="9.28515625" style="7" customWidth="1"/>
    <col min="4368" max="4368" width="13.85546875" style="7" customWidth="1"/>
    <col min="4369" max="4369" width="6.7109375" style="7" customWidth="1"/>
    <col min="4370" max="4370" width="2.140625" style="7" customWidth="1"/>
    <col min="4371" max="4606" width="11.42578125" style="7"/>
    <col min="4607" max="4607" width="18" style="7" customWidth="1"/>
    <col min="4608" max="4608" width="11.42578125" style="7"/>
    <col min="4609" max="4610" width="10.7109375" style="7" customWidth="1"/>
    <col min="4611" max="4611" width="12.85546875" style="7" customWidth="1"/>
    <col min="4612" max="4612" width="10.7109375" style="7" customWidth="1"/>
    <col min="4613" max="4613" width="12.85546875" style="7" customWidth="1"/>
    <col min="4614" max="4615" width="10.7109375" style="7" customWidth="1"/>
    <col min="4616" max="4616" width="14.85546875" style="7" customWidth="1"/>
    <col min="4617" max="4617" width="15.42578125" style="7" customWidth="1"/>
    <col min="4618" max="4618" width="16.28515625" style="7" customWidth="1"/>
    <col min="4619" max="4619" width="12.85546875" style="7" customWidth="1"/>
    <col min="4620" max="4620" width="13.42578125" style="7" customWidth="1"/>
    <col min="4621" max="4622" width="15.7109375" style="7" customWidth="1"/>
    <col min="4623" max="4623" width="9.28515625" style="7" customWidth="1"/>
    <col min="4624" max="4624" width="13.85546875" style="7" customWidth="1"/>
    <col min="4625" max="4625" width="6.7109375" style="7" customWidth="1"/>
    <col min="4626" max="4626" width="2.140625" style="7" customWidth="1"/>
    <col min="4627" max="4862" width="11.42578125" style="7"/>
    <col min="4863" max="4863" width="18" style="7" customWidth="1"/>
    <col min="4864" max="4864" width="11.42578125" style="7"/>
    <col min="4865" max="4866" width="10.7109375" style="7" customWidth="1"/>
    <col min="4867" max="4867" width="12.85546875" style="7" customWidth="1"/>
    <col min="4868" max="4868" width="10.7109375" style="7" customWidth="1"/>
    <col min="4869" max="4869" width="12.85546875" style="7" customWidth="1"/>
    <col min="4870" max="4871" width="10.7109375" style="7" customWidth="1"/>
    <col min="4872" max="4872" width="14.85546875" style="7" customWidth="1"/>
    <col min="4873" max="4873" width="15.42578125" style="7" customWidth="1"/>
    <col min="4874" max="4874" width="16.28515625" style="7" customWidth="1"/>
    <col min="4875" max="4875" width="12.85546875" style="7" customWidth="1"/>
    <col min="4876" max="4876" width="13.42578125" style="7" customWidth="1"/>
    <col min="4877" max="4878" width="15.7109375" style="7" customWidth="1"/>
    <col min="4879" max="4879" width="9.28515625" style="7" customWidth="1"/>
    <col min="4880" max="4880" width="13.85546875" style="7" customWidth="1"/>
    <col min="4881" max="4881" width="6.7109375" style="7" customWidth="1"/>
    <col min="4882" max="4882" width="2.140625" style="7" customWidth="1"/>
    <col min="4883" max="5118" width="11.42578125" style="7"/>
    <col min="5119" max="5119" width="18" style="7" customWidth="1"/>
    <col min="5120" max="5120" width="11.42578125" style="7"/>
    <col min="5121" max="5122" width="10.7109375" style="7" customWidth="1"/>
    <col min="5123" max="5123" width="12.85546875" style="7" customWidth="1"/>
    <col min="5124" max="5124" width="10.7109375" style="7" customWidth="1"/>
    <col min="5125" max="5125" width="12.85546875" style="7" customWidth="1"/>
    <col min="5126" max="5127" width="10.7109375" style="7" customWidth="1"/>
    <col min="5128" max="5128" width="14.85546875" style="7" customWidth="1"/>
    <col min="5129" max="5129" width="15.42578125" style="7" customWidth="1"/>
    <col min="5130" max="5130" width="16.28515625" style="7" customWidth="1"/>
    <col min="5131" max="5131" width="12.85546875" style="7" customWidth="1"/>
    <col min="5132" max="5132" width="13.42578125" style="7" customWidth="1"/>
    <col min="5133" max="5134" width="15.7109375" style="7" customWidth="1"/>
    <col min="5135" max="5135" width="9.28515625" style="7" customWidth="1"/>
    <col min="5136" max="5136" width="13.85546875" style="7" customWidth="1"/>
    <col min="5137" max="5137" width="6.7109375" style="7" customWidth="1"/>
    <col min="5138" max="5138" width="2.140625" style="7" customWidth="1"/>
    <col min="5139" max="5374" width="11.42578125" style="7"/>
    <col min="5375" max="5375" width="18" style="7" customWidth="1"/>
    <col min="5376" max="5376" width="11.42578125" style="7"/>
    <col min="5377" max="5378" width="10.7109375" style="7" customWidth="1"/>
    <col min="5379" max="5379" width="12.85546875" style="7" customWidth="1"/>
    <col min="5380" max="5380" width="10.7109375" style="7" customWidth="1"/>
    <col min="5381" max="5381" width="12.85546875" style="7" customWidth="1"/>
    <col min="5382" max="5383" width="10.7109375" style="7" customWidth="1"/>
    <col min="5384" max="5384" width="14.85546875" style="7" customWidth="1"/>
    <col min="5385" max="5385" width="15.42578125" style="7" customWidth="1"/>
    <col min="5386" max="5386" width="16.28515625" style="7" customWidth="1"/>
    <col min="5387" max="5387" width="12.85546875" style="7" customWidth="1"/>
    <col min="5388" max="5388" width="13.42578125" style="7" customWidth="1"/>
    <col min="5389" max="5390" width="15.7109375" style="7" customWidth="1"/>
    <col min="5391" max="5391" width="9.28515625" style="7" customWidth="1"/>
    <col min="5392" max="5392" width="13.85546875" style="7" customWidth="1"/>
    <col min="5393" max="5393" width="6.7109375" style="7" customWidth="1"/>
    <col min="5394" max="5394" width="2.140625" style="7" customWidth="1"/>
    <col min="5395" max="5630" width="11.42578125" style="7"/>
    <col min="5631" max="5631" width="18" style="7" customWidth="1"/>
    <col min="5632" max="5632" width="11.42578125" style="7"/>
    <col min="5633" max="5634" width="10.7109375" style="7" customWidth="1"/>
    <col min="5635" max="5635" width="12.85546875" style="7" customWidth="1"/>
    <col min="5636" max="5636" width="10.7109375" style="7" customWidth="1"/>
    <col min="5637" max="5637" width="12.85546875" style="7" customWidth="1"/>
    <col min="5638" max="5639" width="10.7109375" style="7" customWidth="1"/>
    <col min="5640" max="5640" width="14.85546875" style="7" customWidth="1"/>
    <col min="5641" max="5641" width="15.42578125" style="7" customWidth="1"/>
    <col min="5642" max="5642" width="16.28515625" style="7" customWidth="1"/>
    <col min="5643" max="5643" width="12.85546875" style="7" customWidth="1"/>
    <col min="5644" max="5644" width="13.42578125" style="7" customWidth="1"/>
    <col min="5645" max="5646" width="15.7109375" style="7" customWidth="1"/>
    <col min="5647" max="5647" width="9.28515625" style="7" customWidth="1"/>
    <col min="5648" max="5648" width="13.85546875" style="7" customWidth="1"/>
    <col min="5649" max="5649" width="6.7109375" style="7" customWidth="1"/>
    <col min="5650" max="5650" width="2.140625" style="7" customWidth="1"/>
    <col min="5651" max="5886" width="11.42578125" style="7"/>
    <col min="5887" max="5887" width="18" style="7" customWidth="1"/>
    <col min="5888" max="5888" width="11.42578125" style="7"/>
    <col min="5889" max="5890" width="10.7109375" style="7" customWidth="1"/>
    <col min="5891" max="5891" width="12.85546875" style="7" customWidth="1"/>
    <col min="5892" max="5892" width="10.7109375" style="7" customWidth="1"/>
    <col min="5893" max="5893" width="12.85546875" style="7" customWidth="1"/>
    <col min="5894" max="5895" width="10.7109375" style="7" customWidth="1"/>
    <col min="5896" max="5896" width="14.85546875" style="7" customWidth="1"/>
    <col min="5897" max="5897" width="15.42578125" style="7" customWidth="1"/>
    <col min="5898" max="5898" width="16.28515625" style="7" customWidth="1"/>
    <col min="5899" max="5899" width="12.85546875" style="7" customWidth="1"/>
    <col min="5900" max="5900" width="13.42578125" style="7" customWidth="1"/>
    <col min="5901" max="5902" width="15.7109375" style="7" customWidth="1"/>
    <col min="5903" max="5903" width="9.28515625" style="7" customWidth="1"/>
    <col min="5904" max="5904" width="13.85546875" style="7" customWidth="1"/>
    <col min="5905" max="5905" width="6.7109375" style="7" customWidth="1"/>
    <col min="5906" max="5906" width="2.140625" style="7" customWidth="1"/>
    <col min="5907" max="6142" width="11.42578125" style="7"/>
    <col min="6143" max="6143" width="18" style="7" customWidth="1"/>
    <col min="6144" max="6144" width="11.42578125" style="7"/>
    <col min="6145" max="6146" width="10.7109375" style="7" customWidth="1"/>
    <col min="6147" max="6147" width="12.85546875" style="7" customWidth="1"/>
    <col min="6148" max="6148" width="10.7109375" style="7" customWidth="1"/>
    <col min="6149" max="6149" width="12.85546875" style="7" customWidth="1"/>
    <col min="6150" max="6151" width="10.7109375" style="7" customWidth="1"/>
    <col min="6152" max="6152" width="14.85546875" style="7" customWidth="1"/>
    <col min="6153" max="6153" width="15.42578125" style="7" customWidth="1"/>
    <col min="6154" max="6154" width="16.28515625" style="7" customWidth="1"/>
    <col min="6155" max="6155" width="12.85546875" style="7" customWidth="1"/>
    <col min="6156" max="6156" width="13.42578125" style="7" customWidth="1"/>
    <col min="6157" max="6158" width="15.7109375" style="7" customWidth="1"/>
    <col min="6159" max="6159" width="9.28515625" style="7" customWidth="1"/>
    <col min="6160" max="6160" width="13.85546875" style="7" customWidth="1"/>
    <col min="6161" max="6161" width="6.7109375" style="7" customWidth="1"/>
    <col min="6162" max="6162" width="2.140625" style="7" customWidth="1"/>
    <col min="6163" max="6398" width="11.42578125" style="7"/>
    <col min="6399" max="6399" width="18" style="7" customWidth="1"/>
    <col min="6400" max="6400" width="11.42578125" style="7"/>
    <col min="6401" max="6402" width="10.7109375" style="7" customWidth="1"/>
    <col min="6403" max="6403" width="12.85546875" style="7" customWidth="1"/>
    <col min="6404" max="6404" width="10.7109375" style="7" customWidth="1"/>
    <col min="6405" max="6405" width="12.85546875" style="7" customWidth="1"/>
    <col min="6406" max="6407" width="10.7109375" style="7" customWidth="1"/>
    <col min="6408" max="6408" width="14.85546875" style="7" customWidth="1"/>
    <col min="6409" max="6409" width="15.42578125" style="7" customWidth="1"/>
    <col min="6410" max="6410" width="16.28515625" style="7" customWidth="1"/>
    <col min="6411" max="6411" width="12.85546875" style="7" customWidth="1"/>
    <col min="6412" max="6412" width="13.42578125" style="7" customWidth="1"/>
    <col min="6413" max="6414" width="15.7109375" style="7" customWidth="1"/>
    <col min="6415" max="6415" width="9.28515625" style="7" customWidth="1"/>
    <col min="6416" max="6416" width="13.85546875" style="7" customWidth="1"/>
    <col min="6417" max="6417" width="6.7109375" style="7" customWidth="1"/>
    <col min="6418" max="6418" width="2.140625" style="7" customWidth="1"/>
    <col min="6419" max="6654" width="11.42578125" style="7"/>
    <col min="6655" max="6655" width="18" style="7" customWidth="1"/>
    <col min="6656" max="6656" width="11.42578125" style="7"/>
    <col min="6657" max="6658" width="10.7109375" style="7" customWidth="1"/>
    <col min="6659" max="6659" width="12.85546875" style="7" customWidth="1"/>
    <col min="6660" max="6660" width="10.7109375" style="7" customWidth="1"/>
    <col min="6661" max="6661" width="12.85546875" style="7" customWidth="1"/>
    <col min="6662" max="6663" width="10.7109375" style="7" customWidth="1"/>
    <col min="6664" max="6664" width="14.85546875" style="7" customWidth="1"/>
    <col min="6665" max="6665" width="15.42578125" style="7" customWidth="1"/>
    <col min="6666" max="6666" width="16.28515625" style="7" customWidth="1"/>
    <col min="6667" max="6667" width="12.85546875" style="7" customWidth="1"/>
    <col min="6668" max="6668" width="13.42578125" style="7" customWidth="1"/>
    <col min="6669" max="6670" width="15.7109375" style="7" customWidth="1"/>
    <col min="6671" max="6671" width="9.28515625" style="7" customWidth="1"/>
    <col min="6672" max="6672" width="13.85546875" style="7" customWidth="1"/>
    <col min="6673" max="6673" width="6.7109375" style="7" customWidth="1"/>
    <col min="6674" max="6674" width="2.140625" style="7" customWidth="1"/>
    <col min="6675" max="6910" width="11.42578125" style="7"/>
    <col min="6911" max="6911" width="18" style="7" customWidth="1"/>
    <col min="6912" max="6912" width="11.42578125" style="7"/>
    <col min="6913" max="6914" width="10.7109375" style="7" customWidth="1"/>
    <col min="6915" max="6915" width="12.85546875" style="7" customWidth="1"/>
    <col min="6916" max="6916" width="10.7109375" style="7" customWidth="1"/>
    <col min="6917" max="6917" width="12.85546875" style="7" customWidth="1"/>
    <col min="6918" max="6919" width="10.7109375" style="7" customWidth="1"/>
    <col min="6920" max="6920" width="14.85546875" style="7" customWidth="1"/>
    <col min="6921" max="6921" width="15.42578125" style="7" customWidth="1"/>
    <col min="6922" max="6922" width="16.28515625" style="7" customWidth="1"/>
    <col min="6923" max="6923" width="12.85546875" style="7" customWidth="1"/>
    <col min="6924" max="6924" width="13.42578125" style="7" customWidth="1"/>
    <col min="6925" max="6926" width="15.7109375" style="7" customWidth="1"/>
    <col min="6927" max="6927" width="9.28515625" style="7" customWidth="1"/>
    <col min="6928" max="6928" width="13.85546875" style="7" customWidth="1"/>
    <col min="6929" max="6929" width="6.7109375" style="7" customWidth="1"/>
    <col min="6930" max="6930" width="2.140625" style="7" customWidth="1"/>
    <col min="6931" max="7166" width="11.42578125" style="7"/>
    <col min="7167" max="7167" width="18" style="7" customWidth="1"/>
    <col min="7168" max="7168" width="11.42578125" style="7"/>
    <col min="7169" max="7170" width="10.7109375" style="7" customWidth="1"/>
    <col min="7171" max="7171" width="12.85546875" style="7" customWidth="1"/>
    <col min="7172" max="7172" width="10.7109375" style="7" customWidth="1"/>
    <col min="7173" max="7173" width="12.85546875" style="7" customWidth="1"/>
    <col min="7174" max="7175" width="10.7109375" style="7" customWidth="1"/>
    <col min="7176" max="7176" width="14.85546875" style="7" customWidth="1"/>
    <col min="7177" max="7177" width="15.42578125" style="7" customWidth="1"/>
    <col min="7178" max="7178" width="16.28515625" style="7" customWidth="1"/>
    <col min="7179" max="7179" width="12.85546875" style="7" customWidth="1"/>
    <col min="7180" max="7180" width="13.42578125" style="7" customWidth="1"/>
    <col min="7181" max="7182" width="15.7109375" style="7" customWidth="1"/>
    <col min="7183" max="7183" width="9.28515625" style="7" customWidth="1"/>
    <col min="7184" max="7184" width="13.85546875" style="7" customWidth="1"/>
    <col min="7185" max="7185" width="6.7109375" style="7" customWidth="1"/>
    <col min="7186" max="7186" width="2.140625" style="7" customWidth="1"/>
    <col min="7187" max="7422" width="11.42578125" style="7"/>
    <col min="7423" max="7423" width="18" style="7" customWidth="1"/>
    <col min="7424" max="7424" width="11.42578125" style="7"/>
    <col min="7425" max="7426" width="10.7109375" style="7" customWidth="1"/>
    <col min="7427" max="7427" width="12.85546875" style="7" customWidth="1"/>
    <col min="7428" max="7428" width="10.7109375" style="7" customWidth="1"/>
    <col min="7429" max="7429" width="12.85546875" style="7" customWidth="1"/>
    <col min="7430" max="7431" width="10.7109375" style="7" customWidth="1"/>
    <col min="7432" max="7432" width="14.85546875" style="7" customWidth="1"/>
    <col min="7433" max="7433" width="15.42578125" style="7" customWidth="1"/>
    <col min="7434" max="7434" width="16.28515625" style="7" customWidth="1"/>
    <col min="7435" max="7435" width="12.85546875" style="7" customWidth="1"/>
    <col min="7436" max="7436" width="13.42578125" style="7" customWidth="1"/>
    <col min="7437" max="7438" width="15.7109375" style="7" customWidth="1"/>
    <col min="7439" max="7439" width="9.28515625" style="7" customWidth="1"/>
    <col min="7440" max="7440" width="13.85546875" style="7" customWidth="1"/>
    <col min="7441" max="7441" width="6.7109375" style="7" customWidth="1"/>
    <col min="7442" max="7442" width="2.140625" style="7" customWidth="1"/>
    <col min="7443" max="7678" width="11.42578125" style="7"/>
    <col min="7679" max="7679" width="18" style="7" customWidth="1"/>
    <col min="7680" max="7680" width="11.42578125" style="7"/>
    <col min="7681" max="7682" width="10.7109375" style="7" customWidth="1"/>
    <col min="7683" max="7683" width="12.85546875" style="7" customWidth="1"/>
    <col min="7684" max="7684" width="10.7109375" style="7" customWidth="1"/>
    <col min="7685" max="7685" width="12.85546875" style="7" customWidth="1"/>
    <col min="7686" max="7687" width="10.7109375" style="7" customWidth="1"/>
    <col min="7688" max="7688" width="14.85546875" style="7" customWidth="1"/>
    <col min="7689" max="7689" width="15.42578125" style="7" customWidth="1"/>
    <col min="7690" max="7690" width="16.28515625" style="7" customWidth="1"/>
    <col min="7691" max="7691" width="12.85546875" style="7" customWidth="1"/>
    <col min="7692" max="7692" width="13.42578125" style="7" customWidth="1"/>
    <col min="7693" max="7694" width="15.7109375" style="7" customWidth="1"/>
    <col min="7695" max="7695" width="9.28515625" style="7" customWidth="1"/>
    <col min="7696" max="7696" width="13.85546875" style="7" customWidth="1"/>
    <col min="7697" max="7697" width="6.7109375" style="7" customWidth="1"/>
    <col min="7698" max="7698" width="2.140625" style="7" customWidth="1"/>
    <col min="7699" max="7934" width="11.42578125" style="7"/>
    <col min="7935" max="7935" width="18" style="7" customWidth="1"/>
    <col min="7936" max="7936" width="11.42578125" style="7"/>
    <col min="7937" max="7938" width="10.7109375" style="7" customWidth="1"/>
    <col min="7939" max="7939" width="12.85546875" style="7" customWidth="1"/>
    <col min="7940" max="7940" width="10.7109375" style="7" customWidth="1"/>
    <col min="7941" max="7941" width="12.85546875" style="7" customWidth="1"/>
    <col min="7942" max="7943" width="10.7109375" style="7" customWidth="1"/>
    <col min="7944" max="7944" width="14.85546875" style="7" customWidth="1"/>
    <col min="7945" max="7945" width="15.42578125" style="7" customWidth="1"/>
    <col min="7946" max="7946" width="16.28515625" style="7" customWidth="1"/>
    <col min="7947" max="7947" width="12.85546875" style="7" customWidth="1"/>
    <col min="7948" max="7948" width="13.42578125" style="7" customWidth="1"/>
    <col min="7949" max="7950" width="15.7109375" style="7" customWidth="1"/>
    <col min="7951" max="7951" width="9.28515625" style="7" customWidth="1"/>
    <col min="7952" max="7952" width="13.85546875" style="7" customWidth="1"/>
    <col min="7953" max="7953" width="6.7109375" style="7" customWidth="1"/>
    <col min="7954" max="7954" width="2.140625" style="7" customWidth="1"/>
    <col min="7955" max="8190" width="11.42578125" style="7"/>
    <col min="8191" max="8191" width="18" style="7" customWidth="1"/>
    <col min="8192" max="8192" width="11.42578125" style="7"/>
    <col min="8193" max="8194" width="10.7109375" style="7" customWidth="1"/>
    <col min="8195" max="8195" width="12.85546875" style="7" customWidth="1"/>
    <col min="8196" max="8196" width="10.7109375" style="7" customWidth="1"/>
    <col min="8197" max="8197" width="12.85546875" style="7" customWidth="1"/>
    <col min="8198" max="8199" width="10.7109375" style="7" customWidth="1"/>
    <col min="8200" max="8200" width="14.85546875" style="7" customWidth="1"/>
    <col min="8201" max="8201" width="15.42578125" style="7" customWidth="1"/>
    <col min="8202" max="8202" width="16.28515625" style="7" customWidth="1"/>
    <col min="8203" max="8203" width="12.85546875" style="7" customWidth="1"/>
    <col min="8204" max="8204" width="13.42578125" style="7" customWidth="1"/>
    <col min="8205" max="8206" width="15.7109375" style="7" customWidth="1"/>
    <col min="8207" max="8207" width="9.28515625" style="7" customWidth="1"/>
    <col min="8208" max="8208" width="13.85546875" style="7" customWidth="1"/>
    <col min="8209" max="8209" width="6.7109375" style="7" customWidth="1"/>
    <col min="8210" max="8210" width="2.140625" style="7" customWidth="1"/>
    <col min="8211" max="8446" width="11.42578125" style="7"/>
    <col min="8447" max="8447" width="18" style="7" customWidth="1"/>
    <col min="8448" max="8448" width="11.42578125" style="7"/>
    <col min="8449" max="8450" width="10.7109375" style="7" customWidth="1"/>
    <col min="8451" max="8451" width="12.85546875" style="7" customWidth="1"/>
    <col min="8452" max="8452" width="10.7109375" style="7" customWidth="1"/>
    <col min="8453" max="8453" width="12.85546875" style="7" customWidth="1"/>
    <col min="8454" max="8455" width="10.7109375" style="7" customWidth="1"/>
    <col min="8456" max="8456" width="14.85546875" style="7" customWidth="1"/>
    <col min="8457" max="8457" width="15.42578125" style="7" customWidth="1"/>
    <col min="8458" max="8458" width="16.28515625" style="7" customWidth="1"/>
    <col min="8459" max="8459" width="12.85546875" style="7" customWidth="1"/>
    <col min="8460" max="8460" width="13.42578125" style="7" customWidth="1"/>
    <col min="8461" max="8462" width="15.7109375" style="7" customWidth="1"/>
    <col min="8463" max="8463" width="9.28515625" style="7" customWidth="1"/>
    <col min="8464" max="8464" width="13.85546875" style="7" customWidth="1"/>
    <col min="8465" max="8465" width="6.7109375" style="7" customWidth="1"/>
    <col min="8466" max="8466" width="2.140625" style="7" customWidth="1"/>
    <col min="8467" max="8702" width="11.42578125" style="7"/>
    <col min="8703" max="8703" width="18" style="7" customWidth="1"/>
    <col min="8704" max="8704" width="11.42578125" style="7"/>
    <col min="8705" max="8706" width="10.7109375" style="7" customWidth="1"/>
    <col min="8707" max="8707" width="12.85546875" style="7" customWidth="1"/>
    <col min="8708" max="8708" width="10.7109375" style="7" customWidth="1"/>
    <col min="8709" max="8709" width="12.85546875" style="7" customWidth="1"/>
    <col min="8710" max="8711" width="10.7109375" style="7" customWidth="1"/>
    <col min="8712" max="8712" width="14.85546875" style="7" customWidth="1"/>
    <col min="8713" max="8713" width="15.42578125" style="7" customWidth="1"/>
    <col min="8714" max="8714" width="16.28515625" style="7" customWidth="1"/>
    <col min="8715" max="8715" width="12.85546875" style="7" customWidth="1"/>
    <col min="8716" max="8716" width="13.42578125" style="7" customWidth="1"/>
    <col min="8717" max="8718" width="15.7109375" style="7" customWidth="1"/>
    <col min="8719" max="8719" width="9.28515625" style="7" customWidth="1"/>
    <col min="8720" max="8720" width="13.85546875" style="7" customWidth="1"/>
    <col min="8721" max="8721" width="6.7109375" style="7" customWidth="1"/>
    <col min="8722" max="8722" width="2.140625" style="7" customWidth="1"/>
    <col min="8723" max="8958" width="11.42578125" style="7"/>
    <col min="8959" max="8959" width="18" style="7" customWidth="1"/>
    <col min="8960" max="8960" width="11.42578125" style="7"/>
    <col min="8961" max="8962" width="10.7109375" style="7" customWidth="1"/>
    <col min="8963" max="8963" width="12.85546875" style="7" customWidth="1"/>
    <col min="8964" max="8964" width="10.7109375" style="7" customWidth="1"/>
    <col min="8965" max="8965" width="12.85546875" style="7" customWidth="1"/>
    <col min="8966" max="8967" width="10.7109375" style="7" customWidth="1"/>
    <col min="8968" max="8968" width="14.85546875" style="7" customWidth="1"/>
    <col min="8969" max="8969" width="15.42578125" style="7" customWidth="1"/>
    <col min="8970" max="8970" width="16.28515625" style="7" customWidth="1"/>
    <col min="8971" max="8971" width="12.85546875" style="7" customWidth="1"/>
    <col min="8972" max="8972" width="13.42578125" style="7" customWidth="1"/>
    <col min="8973" max="8974" width="15.7109375" style="7" customWidth="1"/>
    <col min="8975" max="8975" width="9.28515625" style="7" customWidth="1"/>
    <col min="8976" max="8976" width="13.85546875" style="7" customWidth="1"/>
    <col min="8977" max="8977" width="6.7109375" style="7" customWidth="1"/>
    <col min="8978" max="8978" width="2.140625" style="7" customWidth="1"/>
    <col min="8979" max="9214" width="11.42578125" style="7"/>
    <col min="9215" max="9215" width="18" style="7" customWidth="1"/>
    <col min="9216" max="9216" width="11.42578125" style="7"/>
    <col min="9217" max="9218" width="10.7109375" style="7" customWidth="1"/>
    <col min="9219" max="9219" width="12.85546875" style="7" customWidth="1"/>
    <col min="9220" max="9220" width="10.7109375" style="7" customWidth="1"/>
    <col min="9221" max="9221" width="12.85546875" style="7" customWidth="1"/>
    <col min="9222" max="9223" width="10.7109375" style="7" customWidth="1"/>
    <col min="9224" max="9224" width="14.85546875" style="7" customWidth="1"/>
    <col min="9225" max="9225" width="15.42578125" style="7" customWidth="1"/>
    <col min="9226" max="9226" width="16.28515625" style="7" customWidth="1"/>
    <col min="9227" max="9227" width="12.85546875" style="7" customWidth="1"/>
    <col min="9228" max="9228" width="13.42578125" style="7" customWidth="1"/>
    <col min="9229" max="9230" width="15.7109375" style="7" customWidth="1"/>
    <col min="9231" max="9231" width="9.28515625" style="7" customWidth="1"/>
    <col min="9232" max="9232" width="13.85546875" style="7" customWidth="1"/>
    <col min="9233" max="9233" width="6.7109375" style="7" customWidth="1"/>
    <col min="9234" max="9234" width="2.140625" style="7" customWidth="1"/>
    <col min="9235" max="9470" width="11.42578125" style="7"/>
    <col min="9471" max="9471" width="18" style="7" customWidth="1"/>
    <col min="9472" max="9472" width="11.42578125" style="7"/>
    <col min="9473" max="9474" width="10.7109375" style="7" customWidth="1"/>
    <col min="9475" max="9475" width="12.85546875" style="7" customWidth="1"/>
    <col min="9476" max="9476" width="10.7109375" style="7" customWidth="1"/>
    <col min="9477" max="9477" width="12.85546875" style="7" customWidth="1"/>
    <col min="9478" max="9479" width="10.7109375" style="7" customWidth="1"/>
    <col min="9480" max="9480" width="14.85546875" style="7" customWidth="1"/>
    <col min="9481" max="9481" width="15.42578125" style="7" customWidth="1"/>
    <col min="9482" max="9482" width="16.28515625" style="7" customWidth="1"/>
    <col min="9483" max="9483" width="12.85546875" style="7" customWidth="1"/>
    <col min="9484" max="9484" width="13.42578125" style="7" customWidth="1"/>
    <col min="9485" max="9486" width="15.7109375" style="7" customWidth="1"/>
    <col min="9487" max="9487" width="9.28515625" style="7" customWidth="1"/>
    <col min="9488" max="9488" width="13.85546875" style="7" customWidth="1"/>
    <col min="9489" max="9489" width="6.7109375" style="7" customWidth="1"/>
    <col min="9490" max="9490" width="2.140625" style="7" customWidth="1"/>
    <col min="9491" max="9726" width="11.42578125" style="7"/>
    <col min="9727" max="9727" width="18" style="7" customWidth="1"/>
    <col min="9728" max="9728" width="11.42578125" style="7"/>
    <col min="9729" max="9730" width="10.7109375" style="7" customWidth="1"/>
    <col min="9731" max="9731" width="12.85546875" style="7" customWidth="1"/>
    <col min="9732" max="9732" width="10.7109375" style="7" customWidth="1"/>
    <col min="9733" max="9733" width="12.85546875" style="7" customWidth="1"/>
    <col min="9734" max="9735" width="10.7109375" style="7" customWidth="1"/>
    <col min="9736" max="9736" width="14.85546875" style="7" customWidth="1"/>
    <col min="9737" max="9737" width="15.42578125" style="7" customWidth="1"/>
    <col min="9738" max="9738" width="16.28515625" style="7" customWidth="1"/>
    <col min="9739" max="9739" width="12.85546875" style="7" customWidth="1"/>
    <col min="9740" max="9740" width="13.42578125" style="7" customWidth="1"/>
    <col min="9741" max="9742" width="15.7109375" style="7" customWidth="1"/>
    <col min="9743" max="9743" width="9.28515625" style="7" customWidth="1"/>
    <col min="9744" max="9744" width="13.85546875" style="7" customWidth="1"/>
    <col min="9745" max="9745" width="6.7109375" style="7" customWidth="1"/>
    <col min="9746" max="9746" width="2.140625" style="7" customWidth="1"/>
    <col min="9747" max="9982" width="11.42578125" style="7"/>
    <col min="9983" max="9983" width="18" style="7" customWidth="1"/>
    <col min="9984" max="9984" width="11.42578125" style="7"/>
    <col min="9985" max="9986" width="10.7109375" style="7" customWidth="1"/>
    <col min="9987" max="9987" width="12.85546875" style="7" customWidth="1"/>
    <col min="9988" max="9988" width="10.7109375" style="7" customWidth="1"/>
    <col min="9989" max="9989" width="12.85546875" style="7" customWidth="1"/>
    <col min="9990" max="9991" width="10.7109375" style="7" customWidth="1"/>
    <col min="9992" max="9992" width="14.85546875" style="7" customWidth="1"/>
    <col min="9993" max="9993" width="15.42578125" style="7" customWidth="1"/>
    <col min="9994" max="9994" width="16.28515625" style="7" customWidth="1"/>
    <col min="9995" max="9995" width="12.85546875" style="7" customWidth="1"/>
    <col min="9996" max="9996" width="13.42578125" style="7" customWidth="1"/>
    <col min="9997" max="9998" width="15.7109375" style="7" customWidth="1"/>
    <col min="9999" max="9999" width="9.28515625" style="7" customWidth="1"/>
    <col min="10000" max="10000" width="13.85546875" style="7" customWidth="1"/>
    <col min="10001" max="10001" width="6.7109375" style="7" customWidth="1"/>
    <col min="10002" max="10002" width="2.140625" style="7" customWidth="1"/>
    <col min="10003" max="10238" width="11.42578125" style="7"/>
    <col min="10239" max="10239" width="18" style="7" customWidth="1"/>
    <col min="10240" max="10240" width="11.42578125" style="7"/>
    <col min="10241" max="10242" width="10.7109375" style="7" customWidth="1"/>
    <col min="10243" max="10243" width="12.85546875" style="7" customWidth="1"/>
    <col min="10244" max="10244" width="10.7109375" style="7" customWidth="1"/>
    <col min="10245" max="10245" width="12.85546875" style="7" customWidth="1"/>
    <col min="10246" max="10247" width="10.7109375" style="7" customWidth="1"/>
    <col min="10248" max="10248" width="14.85546875" style="7" customWidth="1"/>
    <col min="10249" max="10249" width="15.42578125" style="7" customWidth="1"/>
    <col min="10250" max="10250" width="16.28515625" style="7" customWidth="1"/>
    <col min="10251" max="10251" width="12.85546875" style="7" customWidth="1"/>
    <col min="10252" max="10252" width="13.42578125" style="7" customWidth="1"/>
    <col min="10253" max="10254" width="15.7109375" style="7" customWidth="1"/>
    <col min="10255" max="10255" width="9.28515625" style="7" customWidth="1"/>
    <col min="10256" max="10256" width="13.85546875" style="7" customWidth="1"/>
    <col min="10257" max="10257" width="6.7109375" style="7" customWidth="1"/>
    <col min="10258" max="10258" width="2.140625" style="7" customWidth="1"/>
    <col min="10259" max="10494" width="11.42578125" style="7"/>
    <col min="10495" max="10495" width="18" style="7" customWidth="1"/>
    <col min="10496" max="10496" width="11.42578125" style="7"/>
    <col min="10497" max="10498" width="10.7109375" style="7" customWidth="1"/>
    <col min="10499" max="10499" width="12.85546875" style="7" customWidth="1"/>
    <col min="10500" max="10500" width="10.7109375" style="7" customWidth="1"/>
    <col min="10501" max="10501" width="12.85546875" style="7" customWidth="1"/>
    <col min="10502" max="10503" width="10.7109375" style="7" customWidth="1"/>
    <col min="10504" max="10504" width="14.85546875" style="7" customWidth="1"/>
    <col min="10505" max="10505" width="15.42578125" style="7" customWidth="1"/>
    <col min="10506" max="10506" width="16.28515625" style="7" customWidth="1"/>
    <col min="10507" max="10507" width="12.85546875" style="7" customWidth="1"/>
    <col min="10508" max="10508" width="13.42578125" style="7" customWidth="1"/>
    <col min="10509" max="10510" width="15.7109375" style="7" customWidth="1"/>
    <col min="10511" max="10511" width="9.28515625" style="7" customWidth="1"/>
    <col min="10512" max="10512" width="13.85546875" style="7" customWidth="1"/>
    <col min="10513" max="10513" width="6.7109375" style="7" customWidth="1"/>
    <col min="10514" max="10514" width="2.140625" style="7" customWidth="1"/>
    <col min="10515" max="10750" width="11.42578125" style="7"/>
    <col min="10751" max="10751" width="18" style="7" customWidth="1"/>
    <col min="10752" max="10752" width="11.42578125" style="7"/>
    <col min="10753" max="10754" width="10.7109375" style="7" customWidth="1"/>
    <col min="10755" max="10755" width="12.85546875" style="7" customWidth="1"/>
    <col min="10756" max="10756" width="10.7109375" style="7" customWidth="1"/>
    <col min="10757" max="10757" width="12.85546875" style="7" customWidth="1"/>
    <col min="10758" max="10759" width="10.7109375" style="7" customWidth="1"/>
    <col min="10760" max="10760" width="14.85546875" style="7" customWidth="1"/>
    <col min="10761" max="10761" width="15.42578125" style="7" customWidth="1"/>
    <col min="10762" max="10762" width="16.28515625" style="7" customWidth="1"/>
    <col min="10763" max="10763" width="12.85546875" style="7" customWidth="1"/>
    <col min="10764" max="10764" width="13.42578125" style="7" customWidth="1"/>
    <col min="10765" max="10766" width="15.7109375" style="7" customWidth="1"/>
    <col min="10767" max="10767" width="9.28515625" style="7" customWidth="1"/>
    <col min="10768" max="10768" width="13.85546875" style="7" customWidth="1"/>
    <col min="10769" max="10769" width="6.7109375" style="7" customWidth="1"/>
    <col min="10770" max="10770" width="2.140625" style="7" customWidth="1"/>
    <col min="10771" max="11006" width="11.42578125" style="7"/>
    <col min="11007" max="11007" width="18" style="7" customWidth="1"/>
    <col min="11008" max="11008" width="11.42578125" style="7"/>
    <col min="11009" max="11010" width="10.7109375" style="7" customWidth="1"/>
    <col min="11011" max="11011" width="12.85546875" style="7" customWidth="1"/>
    <col min="11012" max="11012" width="10.7109375" style="7" customWidth="1"/>
    <col min="11013" max="11013" width="12.85546875" style="7" customWidth="1"/>
    <col min="11014" max="11015" width="10.7109375" style="7" customWidth="1"/>
    <col min="11016" max="11016" width="14.85546875" style="7" customWidth="1"/>
    <col min="11017" max="11017" width="15.42578125" style="7" customWidth="1"/>
    <col min="11018" max="11018" width="16.28515625" style="7" customWidth="1"/>
    <col min="11019" max="11019" width="12.85546875" style="7" customWidth="1"/>
    <col min="11020" max="11020" width="13.42578125" style="7" customWidth="1"/>
    <col min="11021" max="11022" width="15.7109375" style="7" customWidth="1"/>
    <col min="11023" max="11023" width="9.28515625" style="7" customWidth="1"/>
    <col min="11024" max="11024" width="13.85546875" style="7" customWidth="1"/>
    <col min="11025" max="11025" width="6.7109375" style="7" customWidth="1"/>
    <col min="11026" max="11026" width="2.140625" style="7" customWidth="1"/>
    <col min="11027" max="11262" width="11.42578125" style="7"/>
    <col min="11263" max="11263" width="18" style="7" customWidth="1"/>
    <col min="11264" max="11264" width="11.42578125" style="7"/>
    <col min="11265" max="11266" width="10.7109375" style="7" customWidth="1"/>
    <col min="11267" max="11267" width="12.85546875" style="7" customWidth="1"/>
    <col min="11268" max="11268" width="10.7109375" style="7" customWidth="1"/>
    <col min="11269" max="11269" width="12.85546875" style="7" customWidth="1"/>
    <col min="11270" max="11271" width="10.7109375" style="7" customWidth="1"/>
    <col min="11272" max="11272" width="14.85546875" style="7" customWidth="1"/>
    <col min="11273" max="11273" width="15.42578125" style="7" customWidth="1"/>
    <col min="11274" max="11274" width="16.28515625" style="7" customWidth="1"/>
    <col min="11275" max="11275" width="12.85546875" style="7" customWidth="1"/>
    <col min="11276" max="11276" width="13.42578125" style="7" customWidth="1"/>
    <col min="11277" max="11278" width="15.7109375" style="7" customWidth="1"/>
    <col min="11279" max="11279" width="9.28515625" style="7" customWidth="1"/>
    <col min="11280" max="11280" width="13.85546875" style="7" customWidth="1"/>
    <col min="11281" max="11281" width="6.7109375" style="7" customWidth="1"/>
    <col min="11282" max="11282" width="2.140625" style="7" customWidth="1"/>
    <col min="11283" max="11518" width="11.42578125" style="7"/>
    <col min="11519" max="11519" width="18" style="7" customWidth="1"/>
    <col min="11520" max="11520" width="11.42578125" style="7"/>
    <col min="11521" max="11522" width="10.7109375" style="7" customWidth="1"/>
    <col min="11523" max="11523" width="12.85546875" style="7" customWidth="1"/>
    <col min="11524" max="11524" width="10.7109375" style="7" customWidth="1"/>
    <col min="11525" max="11525" width="12.85546875" style="7" customWidth="1"/>
    <col min="11526" max="11527" width="10.7109375" style="7" customWidth="1"/>
    <col min="11528" max="11528" width="14.85546875" style="7" customWidth="1"/>
    <col min="11529" max="11529" width="15.42578125" style="7" customWidth="1"/>
    <col min="11530" max="11530" width="16.28515625" style="7" customWidth="1"/>
    <col min="11531" max="11531" width="12.85546875" style="7" customWidth="1"/>
    <col min="11532" max="11532" width="13.42578125" style="7" customWidth="1"/>
    <col min="11533" max="11534" width="15.7109375" style="7" customWidth="1"/>
    <col min="11535" max="11535" width="9.28515625" style="7" customWidth="1"/>
    <col min="11536" max="11536" width="13.85546875" style="7" customWidth="1"/>
    <col min="11537" max="11537" width="6.7109375" style="7" customWidth="1"/>
    <col min="11538" max="11538" width="2.140625" style="7" customWidth="1"/>
    <col min="11539" max="11774" width="11.42578125" style="7"/>
    <col min="11775" max="11775" width="18" style="7" customWidth="1"/>
    <col min="11776" max="11776" width="11.42578125" style="7"/>
    <col min="11777" max="11778" width="10.7109375" style="7" customWidth="1"/>
    <col min="11779" max="11779" width="12.85546875" style="7" customWidth="1"/>
    <col min="11780" max="11780" width="10.7109375" style="7" customWidth="1"/>
    <col min="11781" max="11781" width="12.85546875" style="7" customWidth="1"/>
    <col min="11782" max="11783" width="10.7109375" style="7" customWidth="1"/>
    <col min="11784" max="11784" width="14.85546875" style="7" customWidth="1"/>
    <col min="11785" max="11785" width="15.42578125" style="7" customWidth="1"/>
    <col min="11786" max="11786" width="16.28515625" style="7" customWidth="1"/>
    <col min="11787" max="11787" width="12.85546875" style="7" customWidth="1"/>
    <col min="11788" max="11788" width="13.42578125" style="7" customWidth="1"/>
    <col min="11789" max="11790" width="15.7109375" style="7" customWidth="1"/>
    <col min="11791" max="11791" width="9.28515625" style="7" customWidth="1"/>
    <col min="11792" max="11792" width="13.85546875" style="7" customWidth="1"/>
    <col min="11793" max="11793" width="6.7109375" style="7" customWidth="1"/>
    <col min="11794" max="11794" width="2.140625" style="7" customWidth="1"/>
    <col min="11795" max="12030" width="11.42578125" style="7"/>
    <col min="12031" max="12031" width="18" style="7" customWidth="1"/>
    <col min="12032" max="12032" width="11.42578125" style="7"/>
    <col min="12033" max="12034" width="10.7109375" style="7" customWidth="1"/>
    <col min="12035" max="12035" width="12.85546875" style="7" customWidth="1"/>
    <col min="12036" max="12036" width="10.7109375" style="7" customWidth="1"/>
    <col min="12037" max="12037" width="12.85546875" style="7" customWidth="1"/>
    <col min="12038" max="12039" width="10.7109375" style="7" customWidth="1"/>
    <col min="12040" max="12040" width="14.85546875" style="7" customWidth="1"/>
    <col min="12041" max="12041" width="15.42578125" style="7" customWidth="1"/>
    <col min="12042" max="12042" width="16.28515625" style="7" customWidth="1"/>
    <col min="12043" max="12043" width="12.85546875" style="7" customWidth="1"/>
    <col min="12044" max="12044" width="13.42578125" style="7" customWidth="1"/>
    <col min="12045" max="12046" width="15.7109375" style="7" customWidth="1"/>
    <col min="12047" max="12047" width="9.28515625" style="7" customWidth="1"/>
    <col min="12048" max="12048" width="13.85546875" style="7" customWidth="1"/>
    <col min="12049" max="12049" width="6.7109375" style="7" customWidth="1"/>
    <col min="12050" max="12050" width="2.140625" style="7" customWidth="1"/>
    <col min="12051" max="12286" width="11.42578125" style="7"/>
    <col min="12287" max="12287" width="18" style="7" customWidth="1"/>
    <col min="12288" max="12288" width="11.42578125" style="7"/>
    <col min="12289" max="12290" width="10.7109375" style="7" customWidth="1"/>
    <col min="12291" max="12291" width="12.85546875" style="7" customWidth="1"/>
    <col min="12292" max="12292" width="10.7109375" style="7" customWidth="1"/>
    <col min="12293" max="12293" width="12.85546875" style="7" customWidth="1"/>
    <col min="12294" max="12295" width="10.7109375" style="7" customWidth="1"/>
    <col min="12296" max="12296" width="14.85546875" style="7" customWidth="1"/>
    <col min="12297" max="12297" width="15.42578125" style="7" customWidth="1"/>
    <col min="12298" max="12298" width="16.28515625" style="7" customWidth="1"/>
    <col min="12299" max="12299" width="12.85546875" style="7" customWidth="1"/>
    <col min="12300" max="12300" width="13.42578125" style="7" customWidth="1"/>
    <col min="12301" max="12302" width="15.7109375" style="7" customWidth="1"/>
    <col min="12303" max="12303" width="9.28515625" style="7" customWidth="1"/>
    <col min="12304" max="12304" width="13.85546875" style="7" customWidth="1"/>
    <col min="12305" max="12305" width="6.7109375" style="7" customWidth="1"/>
    <col min="12306" max="12306" width="2.140625" style="7" customWidth="1"/>
    <col min="12307" max="12542" width="11.42578125" style="7"/>
    <col min="12543" max="12543" width="18" style="7" customWidth="1"/>
    <col min="12544" max="12544" width="11.42578125" style="7"/>
    <col min="12545" max="12546" width="10.7109375" style="7" customWidth="1"/>
    <col min="12547" max="12547" width="12.85546875" style="7" customWidth="1"/>
    <col min="12548" max="12548" width="10.7109375" style="7" customWidth="1"/>
    <col min="12549" max="12549" width="12.85546875" style="7" customWidth="1"/>
    <col min="12550" max="12551" width="10.7109375" style="7" customWidth="1"/>
    <col min="12552" max="12552" width="14.85546875" style="7" customWidth="1"/>
    <col min="12553" max="12553" width="15.42578125" style="7" customWidth="1"/>
    <col min="12554" max="12554" width="16.28515625" style="7" customWidth="1"/>
    <col min="12555" max="12555" width="12.85546875" style="7" customWidth="1"/>
    <col min="12556" max="12556" width="13.42578125" style="7" customWidth="1"/>
    <col min="12557" max="12558" width="15.7109375" style="7" customWidth="1"/>
    <col min="12559" max="12559" width="9.28515625" style="7" customWidth="1"/>
    <col min="12560" max="12560" width="13.85546875" style="7" customWidth="1"/>
    <col min="12561" max="12561" width="6.7109375" style="7" customWidth="1"/>
    <col min="12562" max="12562" width="2.140625" style="7" customWidth="1"/>
    <col min="12563" max="12798" width="11.42578125" style="7"/>
    <col min="12799" max="12799" width="18" style="7" customWidth="1"/>
    <col min="12800" max="12800" width="11.42578125" style="7"/>
    <col min="12801" max="12802" width="10.7109375" style="7" customWidth="1"/>
    <col min="12803" max="12803" width="12.85546875" style="7" customWidth="1"/>
    <col min="12804" max="12804" width="10.7109375" style="7" customWidth="1"/>
    <col min="12805" max="12805" width="12.85546875" style="7" customWidth="1"/>
    <col min="12806" max="12807" width="10.7109375" style="7" customWidth="1"/>
    <col min="12808" max="12808" width="14.85546875" style="7" customWidth="1"/>
    <col min="12809" max="12809" width="15.42578125" style="7" customWidth="1"/>
    <col min="12810" max="12810" width="16.28515625" style="7" customWidth="1"/>
    <col min="12811" max="12811" width="12.85546875" style="7" customWidth="1"/>
    <col min="12812" max="12812" width="13.42578125" style="7" customWidth="1"/>
    <col min="12813" max="12814" width="15.7109375" style="7" customWidth="1"/>
    <col min="12815" max="12815" width="9.28515625" style="7" customWidth="1"/>
    <col min="12816" max="12816" width="13.85546875" style="7" customWidth="1"/>
    <col min="12817" max="12817" width="6.7109375" style="7" customWidth="1"/>
    <col min="12818" max="12818" width="2.140625" style="7" customWidth="1"/>
    <col min="12819" max="13054" width="11.42578125" style="7"/>
    <col min="13055" max="13055" width="18" style="7" customWidth="1"/>
    <col min="13056" max="13056" width="11.42578125" style="7"/>
    <col min="13057" max="13058" width="10.7109375" style="7" customWidth="1"/>
    <col min="13059" max="13059" width="12.85546875" style="7" customWidth="1"/>
    <col min="13060" max="13060" width="10.7109375" style="7" customWidth="1"/>
    <col min="13061" max="13061" width="12.85546875" style="7" customWidth="1"/>
    <col min="13062" max="13063" width="10.7109375" style="7" customWidth="1"/>
    <col min="13064" max="13064" width="14.85546875" style="7" customWidth="1"/>
    <col min="13065" max="13065" width="15.42578125" style="7" customWidth="1"/>
    <col min="13066" max="13066" width="16.28515625" style="7" customWidth="1"/>
    <col min="13067" max="13067" width="12.85546875" style="7" customWidth="1"/>
    <col min="13068" max="13068" width="13.42578125" style="7" customWidth="1"/>
    <col min="13069" max="13070" width="15.7109375" style="7" customWidth="1"/>
    <col min="13071" max="13071" width="9.28515625" style="7" customWidth="1"/>
    <col min="13072" max="13072" width="13.85546875" style="7" customWidth="1"/>
    <col min="13073" max="13073" width="6.7109375" style="7" customWidth="1"/>
    <col min="13074" max="13074" width="2.140625" style="7" customWidth="1"/>
    <col min="13075" max="13310" width="11.42578125" style="7"/>
    <col min="13311" max="13311" width="18" style="7" customWidth="1"/>
    <col min="13312" max="13312" width="11.42578125" style="7"/>
    <col min="13313" max="13314" width="10.7109375" style="7" customWidth="1"/>
    <col min="13315" max="13315" width="12.85546875" style="7" customWidth="1"/>
    <col min="13316" max="13316" width="10.7109375" style="7" customWidth="1"/>
    <col min="13317" max="13317" width="12.85546875" style="7" customWidth="1"/>
    <col min="13318" max="13319" width="10.7109375" style="7" customWidth="1"/>
    <col min="13320" max="13320" width="14.85546875" style="7" customWidth="1"/>
    <col min="13321" max="13321" width="15.42578125" style="7" customWidth="1"/>
    <col min="13322" max="13322" width="16.28515625" style="7" customWidth="1"/>
    <col min="13323" max="13323" width="12.85546875" style="7" customWidth="1"/>
    <col min="13324" max="13324" width="13.42578125" style="7" customWidth="1"/>
    <col min="13325" max="13326" width="15.7109375" style="7" customWidth="1"/>
    <col min="13327" max="13327" width="9.28515625" style="7" customWidth="1"/>
    <col min="13328" max="13328" width="13.85546875" style="7" customWidth="1"/>
    <col min="13329" max="13329" width="6.7109375" style="7" customWidth="1"/>
    <col min="13330" max="13330" width="2.140625" style="7" customWidth="1"/>
    <col min="13331" max="13566" width="11.42578125" style="7"/>
    <col min="13567" max="13567" width="18" style="7" customWidth="1"/>
    <col min="13568" max="13568" width="11.42578125" style="7"/>
    <col min="13569" max="13570" width="10.7109375" style="7" customWidth="1"/>
    <col min="13571" max="13571" width="12.85546875" style="7" customWidth="1"/>
    <col min="13572" max="13572" width="10.7109375" style="7" customWidth="1"/>
    <col min="13573" max="13573" width="12.85546875" style="7" customWidth="1"/>
    <col min="13574" max="13575" width="10.7109375" style="7" customWidth="1"/>
    <col min="13576" max="13576" width="14.85546875" style="7" customWidth="1"/>
    <col min="13577" max="13577" width="15.42578125" style="7" customWidth="1"/>
    <col min="13578" max="13578" width="16.28515625" style="7" customWidth="1"/>
    <col min="13579" max="13579" width="12.85546875" style="7" customWidth="1"/>
    <col min="13580" max="13580" width="13.42578125" style="7" customWidth="1"/>
    <col min="13581" max="13582" width="15.7109375" style="7" customWidth="1"/>
    <col min="13583" max="13583" width="9.28515625" style="7" customWidth="1"/>
    <col min="13584" max="13584" width="13.85546875" style="7" customWidth="1"/>
    <col min="13585" max="13585" width="6.7109375" style="7" customWidth="1"/>
    <col min="13586" max="13586" width="2.140625" style="7" customWidth="1"/>
    <col min="13587" max="13822" width="11.42578125" style="7"/>
    <col min="13823" max="13823" width="18" style="7" customWidth="1"/>
    <col min="13824" max="13824" width="11.42578125" style="7"/>
    <col min="13825" max="13826" width="10.7109375" style="7" customWidth="1"/>
    <col min="13827" max="13827" width="12.85546875" style="7" customWidth="1"/>
    <col min="13828" max="13828" width="10.7109375" style="7" customWidth="1"/>
    <col min="13829" max="13829" width="12.85546875" style="7" customWidth="1"/>
    <col min="13830" max="13831" width="10.7109375" style="7" customWidth="1"/>
    <col min="13832" max="13832" width="14.85546875" style="7" customWidth="1"/>
    <col min="13833" max="13833" width="15.42578125" style="7" customWidth="1"/>
    <col min="13834" max="13834" width="16.28515625" style="7" customWidth="1"/>
    <col min="13835" max="13835" width="12.85546875" style="7" customWidth="1"/>
    <col min="13836" max="13836" width="13.42578125" style="7" customWidth="1"/>
    <col min="13837" max="13838" width="15.7109375" style="7" customWidth="1"/>
    <col min="13839" max="13839" width="9.28515625" style="7" customWidth="1"/>
    <col min="13840" max="13840" width="13.85546875" style="7" customWidth="1"/>
    <col min="13841" max="13841" width="6.7109375" style="7" customWidth="1"/>
    <col min="13842" max="13842" width="2.140625" style="7" customWidth="1"/>
    <col min="13843" max="14078" width="11.42578125" style="7"/>
    <col min="14079" max="14079" width="18" style="7" customWidth="1"/>
    <col min="14080" max="14080" width="11.42578125" style="7"/>
    <col min="14081" max="14082" width="10.7109375" style="7" customWidth="1"/>
    <col min="14083" max="14083" width="12.85546875" style="7" customWidth="1"/>
    <col min="14084" max="14084" width="10.7109375" style="7" customWidth="1"/>
    <col min="14085" max="14085" width="12.85546875" style="7" customWidth="1"/>
    <col min="14086" max="14087" width="10.7109375" style="7" customWidth="1"/>
    <col min="14088" max="14088" width="14.85546875" style="7" customWidth="1"/>
    <col min="14089" max="14089" width="15.42578125" style="7" customWidth="1"/>
    <col min="14090" max="14090" width="16.28515625" style="7" customWidth="1"/>
    <col min="14091" max="14091" width="12.85546875" style="7" customWidth="1"/>
    <col min="14092" max="14092" width="13.42578125" style="7" customWidth="1"/>
    <col min="14093" max="14094" width="15.7109375" style="7" customWidth="1"/>
    <col min="14095" max="14095" width="9.28515625" style="7" customWidth="1"/>
    <col min="14096" max="14096" width="13.85546875" style="7" customWidth="1"/>
    <col min="14097" max="14097" width="6.7109375" style="7" customWidth="1"/>
    <col min="14098" max="14098" width="2.140625" style="7" customWidth="1"/>
    <col min="14099" max="14334" width="11.42578125" style="7"/>
    <col min="14335" max="14335" width="18" style="7" customWidth="1"/>
    <col min="14336" max="14336" width="11.42578125" style="7"/>
    <col min="14337" max="14338" width="10.7109375" style="7" customWidth="1"/>
    <col min="14339" max="14339" width="12.85546875" style="7" customWidth="1"/>
    <col min="14340" max="14340" width="10.7109375" style="7" customWidth="1"/>
    <col min="14341" max="14341" width="12.85546875" style="7" customWidth="1"/>
    <col min="14342" max="14343" width="10.7109375" style="7" customWidth="1"/>
    <col min="14344" max="14344" width="14.85546875" style="7" customWidth="1"/>
    <col min="14345" max="14345" width="15.42578125" style="7" customWidth="1"/>
    <col min="14346" max="14346" width="16.28515625" style="7" customWidth="1"/>
    <col min="14347" max="14347" width="12.85546875" style="7" customWidth="1"/>
    <col min="14348" max="14348" width="13.42578125" style="7" customWidth="1"/>
    <col min="14349" max="14350" width="15.7109375" style="7" customWidth="1"/>
    <col min="14351" max="14351" width="9.28515625" style="7" customWidth="1"/>
    <col min="14352" max="14352" width="13.85546875" style="7" customWidth="1"/>
    <col min="14353" max="14353" width="6.7109375" style="7" customWidth="1"/>
    <col min="14354" max="14354" width="2.140625" style="7" customWidth="1"/>
    <col min="14355" max="14590" width="11.42578125" style="7"/>
    <col min="14591" max="14591" width="18" style="7" customWidth="1"/>
    <col min="14592" max="14592" width="11.42578125" style="7"/>
    <col min="14593" max="14594" width="10.7109375" style="7" customWidth="1"/>
    <col min="14595" max="14595" width="12.85546875" style="7" customWidth="1"/>
    <col min="14596" max="14596" width="10.7109375" style="7" customWidth="1"/>
    <col min="14597" max="14597" width="12.85546875" style="7" customWidth="1"/>
    <col min="14598" max="14599" width="10.7109375" style="7" customWidth="1"/>
    <col min="14600" max="14600" width="14.85546875" style="7" customWidth="1"/>
    <col min="14601" max="14601" width="15.42578125" style="7" customWidth="1"/>
    <col min="14602" max="14602" width="16.28515625" style="7" customWidth="1"/>
    <col min="14603" max="14603" width="12.85546875" style="7" customWidth="1"/>
    <col min="14604" max="14604" width="13.42578125" style="7" customWidth="1"/>
    <col min="14605" max="14606" width="15.7109375" style="7" customWidth="1"/>
    <col min="14607" max="14607" width="9.28515625" style="7" customWidth="1"/>
    <col min="14608" max="14608" width="13.85546875" style="7" customWidth="1"/>
    <col min="14609" max="14609" width="6.7109375" style="7" customWidth="1"/>
    <col min="14610" max="14610" width="2.140625" style="7" customWidth="1"/>
    <col min="14611" max="14846" width="11.42578125" style="7"/>
    <col min="14847" max="14847" width="18" style="7" customWidth="1"/>
    <col min="14848" max="14848" width="11.42578125" style="7"/>
    <col min="14849" max="14850" width="10.7109375" style="7" customWidth="1"/>
    <col min="14851" max="14851" width="12.85546875" style="7" customWidth="1"/>
    <col min="14852" max="14852" width="10.7109375" style="7" customWidth="1"/>
    <col min="14853" max="14853" width="12.85546875" style="7" customWidth="1"/>
    <col min="14854" max="14855" width="10.7109375" style="7" customWidth="1"/>
    <col min="14856" max="14856" width="14.85546875" style="7" customWidth="1"/>
    <col min="14857" max="14857" width="15.42578125" style="7" customWidth="1"/>
    <col min="14858" max="14858" width="16.28515625" style="7" customWidth="1"/>
    <col min="14859" max="14859" width="12.85546875" style="7" customWidth="1"/>
    <col min="14860" max="14860" width="13.42578125" style="7" customWidth="1"/>
    <col min="14861" max="14862" width="15.7109375" style="7" customWidth="1"/>
    <col min="14863" max="14863" width="9.28515625" style="7" customWidth="1"/>
    <col min="14864" max="14864" width="13.85546875" style="7" customWidth="1"/>
    <col min="14865" max="14865" width="6.7109375" style="7" customWidth="1"/>
    <col min="14866" max="14866" width="2.140625" style="7" customWidth="1"/>
    <col min="14867" max="15102" width="11.42578125" style="7"/>
    <col min="15103" max="15103" width="18" style="7" customWidth="1"/>
    <col min="15104" max="15104" width="11.42578125" style="7"/>
    <col min="15105" max="15106" width="10.7109375" style="7" customWidth="1"/>
    <col min="15107" max="15107" width="12.85546875" style="7" customWidth="1"/>
    <col min="15108" max="15108" width="10.7109375" style="7" customWidth="1"/>
    <col min="15109" max="15109" width="12.85546875" style="7" customWidth="1"/>
    <col min="15110" max="15111" width="10.7109375" style="7" customWidth="1"/>
    <col min="15112" max="15112" width="14.85546875" style="7" customWidth="1"/>
    <col min="15113" max="15113" width="15.42578125" style="7" customWidth="1"/>
    <col min="15114" max="15114" width="16.28515625" style="7" customWidth="1"/>
    <col min="15115" max="15115" width="12.85546875" style="7" customWidth="1"/>
    <col min="15116" max="15116" width="13.42578125" style="7" customWidth="1"/>
    <col min="15117" max="15118" width="15.7109375" style="7" customWidth="1"/>
    <col min="15119" max="15119" width="9.28515625" style="7" customWidth="1"/>
    <col min="15120" max="15120" width="13.85546875" style="7" customWidth="1"/>
    <col min="15121" max="15121" width="6.7109375" style="7" customWidth="1"/>
    <col min="15122" max="15122" width="2.140625" style="7" customWidth="1"/>
    <col min="15123" max="15358" width="11.42578125" style="7"/>
    <col min="15359" max="15359" width="18" style="7" customWidth="1"/>
    <col min="15360" max="15360" width="11.42578125" style="7"/>
    <col min="15361" max="15362" width="10.7109375" style="7" customWidth="1"/>
    <col min="15363" max="15363" width="12.85546875" style="7" customWidth="1"/>
    <col min="15364" max="15364" width="10.7109375" style="7" customWidth="1"/>
    <col min="15365" max="15365" width="12.85546875" style="7" customWidth="1"/>
    <col min="15366" max="15367" width="10.7109375" style="7" customWidth="1"/>
    <col min="15368" max="15368" width="14.85546875" style="7" customWidth="1"/>
    <col min="15369" max="15369" width="15.42578125" style="7" customWidth="1"/>
    <col min="15370" max="15370" width="16.28515625" style="7" customWidth="1"/>
    <col min="15371" max="15371" width="12.85546875" style="7" customWidth="1"/>
    <col min="15372" max="15372" width="13.42578125" style="7" customWidth="1"/>
    <col min="15373" max="15374" width="15.7109375" style="7" customWidth="1"/>
    <col min="15375" max="15375" width="9.28515625" style="7" customWidth="1"/>
    <col min="15376" max="15376" width="13.85546875" style="7" customWidth="1"/>
    <col min="15377" max="15377" width="6.7109375" style="7" customWidth="1"/>
    <col min="15378" max="15378" width="2.140625" style="7" customWidth="1"/>
    <col min="15379" max="15614" width="11.42578125" style="7"/>
    <col min="15615" max="15615" width="18" style="7" customWidth="1"/>
    <col min="15616" max="15616" width="11.42578125" style="7"/>
    <col min="15617" max="15618" width="10.7109375" style="7" customWidth="1"/>
    <col min="15619" max="15619" width="12.85546875" style="7" customWidth="1"/>
    <col min="15620" max="15620" width="10.7109375" style="7" customWidth="1"/>
    <col min="15621" max="15621" width="12.85546875" style="7" customWidth="1"/>
    <col min="15622" max="15623" width="10.7109375" style="7" customWidth="1"/>
    <col min="15624" max="15624" width="14.85546875" style="7" customWidth="1"/>
    <col min="15625" max="15625" width="15.42578125" style="7" customWidth="1"/>
    <col min="15626" max="15626" width="16.28515625" style="7" customWidth="1"/>
    <col min="15627" max="15627" width="12.85546875" style="7" customWidth="1"/>
    <col min="15628" max="15628" width="13.42578125" style="7" customWidth="1"/>
    <col min="15629" max="15630" width="15.7109375" style="7" customWidth="1"/>
    <col min="15631" max="15631" width="9.28515625" style="7" customWidth="1"/>
    <col min="15632" max="15632" width="13.85546875" style="7" customWidth="1"/>
    <col min="15633" max="15633" width="6.7109375" style="7" customWidth="1"/>
    <col min="15634" max="15634" width="2.140625" style="7" customWidth="1"/>
    <col min="15635" max="15870" width="11.42578125" style="7"/>
    <col min="15871" max="15871" width="18" style="7" customWidth="1"/>
    <col min="15872" max="15872" width="11.42578125" style="7"/>
    <col min="15873" max="15874" width="10.7109375" style="7" customWidth="1"/>
    <col min="15875" max="15875" width="12.85546875" style="7" customWidth="1"/>
    <col min="15876" max="15876" width="10.7109375" style="7" customWidth="1"/>
    <col min="15877" max="15877" width="12.85546875" style="7" customWidth="1"/>
    <col min="15878" max="15879" width="10.7109375" style="7" customWidth="1"/>
    <col min="15880" max="15880" width="14.85546875" style="7" customWidth="1"/>
    <col min="15881" max="15881" width="15.42578125" style="7" customWidth="1"/>
    <col min="15882" max="15882" width="16.28515625" style="7" customWidth="1"/>
    <col min="15883" max="15883" width="12.85546875" style="7" customWidth="1"/>
    <col min="15884" max="15884" width="13.42578125" style="7" customWidth="1"/>
    <col min="15885" max="15886" width="15.7109375" style="7" customWidth="1"/>
    <col min="15887" max="15887" width="9.28515625" style="7" customWidth="1"/>
    <col min="15888" max="15888" width="13.85546875" style="7" customWidth="1"/>
    <col min="15889" max="15889" width="6.7109375" style="7" customWidth="1"/>
    <col min="15890" max="15890" width="2.140625" style="7" customWidth="1"/>
    <col min="15891" max="16126" width="11.42578125" style="7"/>
    <col min="16127" max="16127" width="18" style="7" customWidth="1"/>
    <col min="16128" max="16128" width="11.42578125" style="7"/>
    <col min="16129" max="16130" width="10.7109375" style="7" customWidth="1"/>
    <col min="16131" max="16131" width="12.85546875" style="7" customWidth="1"/>
    <col min="16132" max="16132" width="10.7109375" style="7" customWidth="1"/>
    <col min="16133" max="16133" width="12.85546875" style="7" customWidth="1"/>
    <col min="16134" max="16135" width="10.7109375" style="7" customWidth="1"/>
    <col min="16136" max="16136" width="14.85546875" style="7" customWidth="1"/>
    <col min="16137" max="16137" width="15.42578125" style="7" customWidth="1"/>
    <col min="16138" max="16138" width="16.28515625" style="7" customWidth="1"/>
    <col min="16139" max="16139" width="12.85546875" style="7" customWidth="1"/>
    <col min="16140" max="16140" width="13.42578125" style="7" customWidth="1"/>
    <col min="16141" max="16142" width="15.7109375" style="7" customWidth="1"/>
    <col min="16143" max="16143" width="9.28515625" style="7" customWidth="1"/>
    <col min="16144" max="16144" width="13.85546875" style="7" customWidth="1"/>
    <col min="16145" max="16145" width="6.7109375" style="7" customWidth="1"/>
    <col min="16146" max="16146" width="2.140625" style="7" customWidth="1"/>
    <col min="16147" max="16384" width="11.42578125" style="7"/>
  </cols>
  <sheetData>
    <row r="1" spans="1:17" x14ac:dyDescent="0.25">
      <c r="C1" s="8"/>
      <c r="D1" s="8"/>
      <c r="E1" s="8"/>
      <c r="F1" s="8"/>
      <c r="G1" s="8"/>
      <c r="H1" s="8"/>
      <c r="I1" s="8"/>
      <c r="J1" s="8"/>
      <c r="K1" s="8"/>
      <c r="L1" s="8"/>
      <c r="M1" s="8"/>
      <c r="N1" s="8"/>
      <c r="O1" s="9"/>
    </row>
    <row r="2" spans="1:17" x14ac:dyDescent="0.25">
      <c r="A2" s="10" t="s">
        <v>0</v>
      </c>
      <c r="B2" s="11">
        <v>2019</v>
      </c>
      <c r="C2" s="8"/>
      <c r="D2" s="8"/>
      <c r="E2" s="8"/>
      <c r="F2" s="8"/>
      <c r="G2" s="8"/>
      <c r="H2" s="8"/>
      <c r="I2" s="8"/>
      <c r="J2" s="8"/>
      <c r="K2" s="8"/>
      <c r="L2" s="8"/>
      <c r="M2" s="8"/>
      <c r="N2" s="8"/>
      <c r="O2" s="9"/>
    </row>
    <row r="3" spans="1:17" x14ac:dyDescent="0.25">
      <c r="C3" s="8"/>
      <c r="D3" s="8"/>
      <c r="E3" s="8"/>
      <c r="F3" s="8"/>
      <c r="G3" s="8"/>
      <c r="H3" s="8"/>
      <c r="I3" s="8"/>
      <c r="J3" s="8"/>
      <c r="K3" s="8"/>
      <c r="L3" s="8"/>
      <c r="M3" s="8"/>
      <c r="N3" s="8"/>
      <c r="O3" s="9"/>
    </row>
    <row r="4" spans="1:17" x14ac:dyDescent="0.25">
      <c r="C4" s="8"/>
      <c r="D4" s="8"/>
      <c r="E4" s="8"/>
      <c r="F4" s="8"/>
      <c r="G4" s="8"/>
      <c r="H4" s="8"/>
      <c r="I4" s="8"/>
      <c r="J4" s="8"/>
      <c r="K4" s="8"/>
      <c r="L4" s="8"/>
      <c r="M4" s="8"/>
      <c r="N4" s="8"/>
      <c r="O4" s="9"/>
    </row>
    <row r="5" spans="1:17" x14ac:dyDescent="0.25">
      <c r="C5" s="8"/>
      <c r="D5" s="8"/>
      <c r="E5" s="8"/>
      <c r="F5" s="8"/>
      <c r="G5" s="8"/>
      <c r="H5" s="8"/>
      <c r="I5" s="8"/>
      <c r="J5" s="8"/>
      <c r="K5" s="8"/>
      <c r="L5" s="8"/>
      <c r="M5" s="8"/>
      <c r="N5" s="8"/>
      <c r="O5" s="9"/>
    </row>
    <row r="6" spans="1:17" x14ac:dyDescent="0.25">
      <c r="C6" s="8"/>
      <c r="D6" s="8"/>
      <c r="E6" s="8"/>
      <c r="F6" s="8"/>
      <c r="G6" s="8"/>
      <c r="H6" s="8"/>
      <c r="I6" s="8"/>
      <c r="J6" s="8"/>
      <c r="K6" s="8"/>
      <c r="L6" s="8"/>
      <c r="M6" s="8"/>
      <c r="N6" s="8"/>
      <c r="O6" s="9"/>
    </row>
    <row r="7" spans="1:17" x14ac:dyDescent="0.25">
      <c r="A7" s="12"/>
      <c r="B7" s="12"/>
      <c r="C7" s="12"/>
      <c r="D7" s="12"/>
      <c r="E7" s="12"/>
      <c r="F7" s="12"/>
      <c r="G7" s="12"/>
      <c r="H7" s="12"/>
      <c r="I7" s="12"/>
      <c r="J7" s="12"/>
      <c r="K7" s="12"/>
      <c r="L7" s="12"/>
      <c r="M7" s="12"/>
      <c r="N7" s="12"/>
      <c r="O7" s="12"/>
      <c r="P7" s="12"/>
      <c r="Q7" s="12"/>
    </row>
    <row r="8" spans="1:17" x14ac:dyDescent="0.25">
      <c r="C8" s="8"/>
      <c r="D8" s="4"/>
      <c r="E8" s="8"/>
      <c r="F8" s="8"/>
      <c r="G8" s="8"/>
      <c r="H8" s="8"/>
      <c r="I8" s="8"/>
      <c r="J8" s="8"/>
      <c r="K8" s="8"/>
      <c r="L8" s="8"/>
      <c r="M8" s="8"/>
      <c r="N8" s="8"/>
      <c r="O8" s="9"/>
      <c r="P8" s="13"/>
    </row>
    <row r="9" spans="1:17" ht="18.75" x14ac:dyDescent="0.3">
      <c r="A9" s="231" t="s">
        <v>120</v>
      </c>
      <c r="B9" s="231"/>
      <c r="C9" s="231"/>
      <c r="D9" s="231"/>
      <c r="E9" s="231"/>
      <c r="F9" s="231"/>
      <c r="G9" s="231"/>
      <c r="H9" s="231"/>
      <c r="I9" s="231"/>
      <c r="J9" s="231"/>
      <c r="K9" s="231"/>
      <c r="L9" s="231"/>
      <c r="M9" s="231"/>
      <c r="N9" s="231"/>
      <c r="O9" s="231"/>
      <c r="P9" s="231"/>
      <c r="Q9" s="231"/>
    </row>
    <row r="10" spans="1:17" x14ac:dyDescent="0.25">
      <c r="C10" s="8"/>
      <c r="D10" s="8"/>
      <c r="E10" s="8"/>
      <c r="F10" s="8"/>
      <c r="G10" s="8"/>
      <c r="H10" s="8"/>
      <c r="I10" s="8"/>
      <c r="J10" s="8"/>
      <c r="K10" s="8"/>
      <c r="L10" s="8"/>
      <c r="M10" s="8"/>
      <c r="N10" s="8"/>
      <c r="O10" s="9"/>
    </row>
    <row r="11" spans="1:17" ht="15.75" thickBot="1" x14ac:dyDescent="0.3">
      <c r="C11" s="8"/>
      <c r="D11" s="8"/>
      <c r="E11" s="8"/>
      <c r="F11" s="8"/>
      <c r="G11" s="8"/>
      <c r="H11" s="8"/>
      <c r="I11" s="8"/>
      <c r="J11" s="8"/>
      <c r="K11" s="8"/>
      <c r="L11" s="8"/>
      <c r="M11" s="8"/>
      <c r="N11" s="8"/>
      <c r="O11" s="9"/>
    </row>
    <row r="12" spans="1:17" ht="13.15" customHeight="1" x14ac:dyDescent="0.25">
      <c r="A12" s="234" t="s">
        <v>1</v>
      </c>
      <c r="B12" s="235"/>
      <c r="C12" s="238"/>
      <c r="D12" s="239"/>
      <c r="E12" s="239"/>
      <c r="F12" s="239"/>
      <c r="G12" s="239"/>
      <c r="H12" s="239"/>
      <c r="I12" s="240"/>
      <c r="J12" s="241" t="s">
        <v>67</v>
      </c>
      <c r="K12" s="241" t="s">
        <v>69</v>
      </c>
      <c r="L12" s="15"/>
      <c r="M12" s="16"/>
      <c r="N12" s="241" t="s">
        <v>68</v>
      </c>
      <c r="O12" s="17"/>
      <c r="P12" s="18"/>
      <c r="Q12" s="19" t="s">
        <v>88</v>
      </c>
    </row>
    <row r="13" spans="1:17" ht="36.6" customHeight="1" thickBot="1" x14ac:dyDescent="0.3">
      <c r="A13" s="236"/>
      <c r="B13" s="237"/>
      <c r="C13" s="20" t="s">
        <v>3</v>
      </c>
      <c r="D13" s="21" t="s">
        <v>4</v>
      </c>
      <c r="E13" s="21" t="s">
        <v>5</v>
      </c>
      <c r="F13" s="21" t="s">
        <v>6</v>
      </c>
      <c r="G13" s="21" t="s">
        <v>7</v>
      </c>
      <c r="H13" s="21" t="s">
        <v>8</v>
      </c>
      <c r="I13" s="22" t="s">
        <v>9</v>
      </c>
      <c r="J13" s="242"/>
      <c r="K13" s="243"/>
      <c r="L13" s="23" t="s">
        <v>62</v>
      </c>
      <c r="M13" s="24" t="s">
        <v>63</v>
      </c>
      <c r="N13" s="242"/>
      <c r="O13" s="17"/>
      <c r="P13" s="25"/>
      <c r="Q13" s="26" t="s">
        <v>10</v>
      </c>
    </row>
    <row r="14" spans="1:17" ht="15.75" thickBot="1" x14ac:dyDescent="0.3">
      <c r="A14" s="27" t="s">
        <v>11</v>
      </c>
      <c r="B14" s="28"/>
      <c r="C14" s="29"/>
      <c r="D14" s="29"/>
      <c r="E14" s="29"/>
      <c r="F14" s="29"/>
      <c r="G14" s="29"/>
      <c r="H14" s="29"/>
      <c r="I14" s="29"/>
      <c r="J14" s="29"/>
      <c r="K14" s="29"/>
      <c r="L14" s="29"/>
      <c r="M14" s="30"/>
      <c r="N14" s="29"/>
      <c r="O14" s="31"/>
      <c r="P14" s="32"/>
      <c r="Q14" s="33"/>
    </row>
    <row r="15" spans="1:17" ht="15.75" thickBot="1" x14ac:dyDescent="0.3">
      <c r="A15" s="34" t="s">
        <v>12</v>
      </c>
      <c r="B15" s="35" t="s">
        <v>13</v>
      </c>
      <c r="C15" s="36"/>
      <c r="D15" s="37"/>
      <c r="E15" s="37"/>
      <c r="F15" s="38"/>
      <c r="G15" s="38"/>
      <c r="H15" s="37"/>
      <c r="I15" s="39"/>
      <c r="J15" s="40">
        <f>+C15*$C$32+D15*$D$32+E15*$E$32+F15*$F$32+H15*$H$32+I15*$I$32+G15*$G$32</f>
        <v>0</v>
      </c>
      <c r="K15" s="41">
        <f>SETEMBRE!K15+J15</f>
        <v>4575</v>
      </c>
      <c r="L15" s="41">
        <f>H41</f>
        <v>975</v>
      </c>
      <c r="M15" s="42">
        <f t="shared" ref="M15" si="0">IF(J15&gt;L15,L15)+ IF(J15&lt;L15,J15)</f>
        <v>0</v>
      </c>
      <c r="N15" s="43">
        <f>SETEMBRE!N15+(OCTUBRE!J15-OCTUBRE!L15)</f>
        <v>-4200</v>
      </c>
      <c r="O15" s="44"/>
      <c r="P15" s="45"/>
      <c r="Q15" s="46"/>
    </row>
    <row r="16" spans="1:17" ht="15.75" thickBot="1" x14ac:dyDescent="0.3">
      <c r="A16" s="27" t="s">
        <v>14</v>
      </c>
      <c r="B16" s="28"/>
      <c r="C16" s="47"/>
      <c r="D16" s="47"/>
      <c r="E16" s="47"/>
      <c r="F16" s="47"/>
      <c r="G16" s="47"/>
      <c r="H16" s="48"/>
      <c r="I16" s="47"/>
      <c r="J16" s="144"/>
      <c r="K16" s="144"/>
      <c r="L16" s="144"/>
      <c r="M16" s="144"/>
      <c r="N16" s="144"/>
      <c r="O16" s="51"/>
      <c r="P16" s="32"/>
      <c r="Q16" s="33"/>
    </row>
    <row r="17" spans="1:17" x14ac:dyDescent="0.25">
      <c r="A17" s="52" t="s">
        <v>15</v>
      </c>
      <c r="B17" s="53" t="s">
        <v>16</v>
      </c>
      <c r="C17" s="36"/>
      <c r="D17" s="37"/>
      <c r="E17" s="37"/>
      <c r="F17" s="37"/>
      <c r="G17" s="37"/>
      <c r="H17" s="37"/>
      <c r="I17" s="162"/>
      <c r="J17" s="40">
        <f t="shared" ref="J17:J29" si="1">+C17*$C$32+D17*$D$32+E17*$E$32+F17*$F$32+H17*$H$32+I17*$I$32+G17*$G$32</f>
        <v>0</v>
      </c>
      <c r="K17" s="40">
        <f>SETEMBRE!K17+J17</f>
        <v>4050</v>
      </c>
      <c r="L17" s="40">
        <f>H44</f>
        <v>1025</v>
      </c>
      <c r="M17" s="40">
        <f>IF(J17&gt;L17,L17)+ IF(J17&lt;L17,J17)</f>
        <v>0</v>
      </c>
      <c r="N17" s="40">
        <f>SETEMBRE!N17+(OCTUBRE!J17-OCTUBRE!L17)</f>
        <v>-5175</v>
      </c>
      <c r="O17" s="44"/>
      <c r="P17" s="61" t="s">
        <v>17</v>
      </c>
      <c r="Q17" s="62">
        <v>1</v>
      </c>
    </row>
    <row r="18" spans="1:17" x14ac:dyDescent="0.25">
      <c r="A18" s="52" t="s">
        <v>18</v>
      </c>
      <c r="B18" s="53" t="s">
        <v>19</v>
      </c>
      <c r="C18" s="72"/>
      <c r="D18" s="73"/>
      <c r="E18" s="73"/>
      <c r="F18" s="73"/>
      <c r="G18" s="73"/>
      <c r="H18" s="73"/>
      <c r="I18" s="165"/>
      <c r="J18" s="58">
        <f t="shared" si="1"/>
        <v>0</v>
      </c>
      <c r="K18" s="58">
        <f>SETEMBRE!K18+J18</f>
        <v>3630</v>
      </c>
      <c r="L18" s="58">
        <f>H44</f>
        <v>1025</v>
      </c>
      <c r="M18" s="58">
        <f t="shared" ref="M18:M29" si="2">IF(J18&gt;L18,L18)+ IF(J18&lt;L18,J18)</f>
        <v>0</v>
      </c>
      <c r="N18" s="58">
        <f>SETEMBRE!N18+(OCTUBRE!J18-OCTUBRE!L18)</f>
        <v>-4788</v>
      </c>
      <c r="O18" s="44"/>
      <c r="P18" s="61" t="s">
        <v>20</v>
      </c>
      <c r="Q18" s="62">
        <v>4</v>
      </c>
    </row>
    <row r="19" spans="1:17" x14ac:dyDescent="0.25">
      <c r="A19" s="52" t="s">
        <v>21</v>
      </c>
      <c r="B19" s="53" t="s">
        <v>22</v>
      </c>
      <c r="C19" s="167"/>
      <c r="D19" s="168"/>
      <c r="E19" s="168"/>
      <c r="F19" s="168"/>
      <c r="G19" s="168"/>
      <c r="H19" s="168"/>
      <c r="I19" s="169"/>
      <c r="J19" s="177"/>
      <c r="K19" s="177"/>
      <c r="L19" s="177"/>
      <c r="M19" s="177"/>
      <c r="N19" s="177"/>
      <c r="O19" s="44"/>
      <c r="P19" s="61" t="s">
        <v>23</v>
      </c>
      <c r="Q19" s="69"/>
    </row>
    <row r="20" spans="1:17" ht="15.75" thickBot="1" x14ac:dyDescent="0.3">
      <c r="A20" s="70" t="s">
        <v>24</v>
      </c>
      <c r="B20" s="71" t="s">
        <v>25</v>
      </c>
      <c r="C20" s="170"/>
      <c r="D20" s="171"/>
      <c r="E20" s="171"/>
      <c r="F20" s="171"/>
      <c r="G20" s="171"/>
      <c r="H20" s="171"/>
      <c r="I20" s="172"/>
      <c r="J20" s="173"/>
      <c r="K20" s="173"/>
      <c r="L20" s="173"/>
      <c r="M20" s="173"/>
      <c r="N20" s="173"/>
      <c r="O20" s="44"/>
      <c r="P20" s="45" t="s">
        <v>26</v>
      </c>
      <c r="Q20" s="77">
        <v>1</v>
      </c>
    </row>
    <row r="21" spans="1:17" ht="15.75" thickBot="1" x14ac:dyDescent="0.3">
      <c r="A21" s="78" t="s">
        <v>32</v>
      </c>
      <c r="B21" s="79"/>
      <c r="C21" s="160"/>
      <c r="D21" s="160"/>
      <c r="E21" s="160"/>
      <c r="F21" s="160"/>
      <c r="G21" s="160"/>
      <c r="H21" s="160"/>
      <c r="I21" s="160"/>
      <c r="J21" s="176"/>
      <c r="K21" s="176"/>
      <c r="L21" s="176"/>
      <c r="M21" s="144"/>
      <c r="N21" s="176"/>
      <c r="O21" s="44"/>
      <c r="P21" s="45" t="s">
        <v>29</v>
      </c>
      <c r="Q21" s="69">
        <v>1</v>
      </c>
    </row>
    <row r="22" spans="1:17" x14ac:dyDescent="0.25">
      <c r="A22" s="34" t="s">
        <v>37</v>
      </c>
      <c r="B22" s="35" t="s">
        <v>38</v>
      </c>
      <c r="C22" s="36"/>
      <c r="D22" s="37"/>
      <c r="E22" s="37"/>
      <c r="F22" s="37"/>
      <c r="G22" s="37"/>
      <c r="H22" s="37"/>
      <c r="I22" s="162"/>
      <c r="J22" s="40">
        <f t="shared" si="1"/>
        <v>0</v>
      </c>
      <c r="K22" s="40">
        <f>SETEMBRE!K22+J22</f>
        <v>2049</v>
      </c>
      <c r="L22" s="40">
        <f>H45</f>
        <v>500</v>
      </c>
      <c r="M22" s="40">
        <f t="shared" si="2"/>
        <v>0</v>
      </c>
      <c r="N22" s="40">
        <f>SETEMBRE!N22+(OCTUBRE!J22-OCTUBRE!L22)</f>
        <v>-2451</v>
      </c>
      <c r="O22" s="44"/>
      <c r="P22" s="82"/>
      <c r="Q22" s="83"/>
    </row>
    <row r="23" spans="1:17" x14ac:dyDescent="0.25">
      <c r="A23" s="52" t="s">
        <v>40</v>
      </c>
      <c r="B23" s="53" t="s">
        <v>41</v>
      </c>
      <c r="C23" s="153"/>
      <c r="D23" s="154"/>
      <c r="E23" s="154"/>
      <c r="F23" s="154"/>
      <c r="G23" s="154"/>
      <c r="H23" s="154"/>
      <c r="I23" s="163"/>
      <c r="J23" s="58">
        <f t="shared" si="1"/>
        <v>0</v>
      </c>
      <c r="K23" s="58">
        <f>SETEMBRE!K23+J23</f>
        <v>1065</v>
      </c>
      <c r="L23" s="58">
        <f>H46</f>
        <v>350</v>
      </c>
      <c r="M23" s="58">
        <f t="shared" si="2"/>
        <v>0</v>
      </c>
      <c r="N23" s="58">
        <f>SETEMBRE!N23+(OCTUBRE!J23-OCTUBRE!L23)</f>
        <v>-2085</v>
      </c>
      <c r="O23" s="51"/>
      <c r="P23" s="45" t="s">
        <v>33</v>
      </c>
      <c r="Q23" s="77"/>
    </row>
    <row r="24" spans="1:17" x14ac:dyDescent="0.25">
      <c r="A24" s="70" t="s">
        <v>42</v>
      </c>
      <c r="B24" s="71" t="s">
        <v>43</v>
      </c>
      <c r="C24" s="72"/>
      <c r="D24" s="73"/>
      <c r="E24" s="73"/>
      <c r="F24" s="73"/>
      <c r="G24" s="73"/>
      <c r="H24" s="73"/>
      <c r="I24" s="165"/>
      <c r="J24" s="58">
        <f t="shared" si="1"/>
        <v>0</v>
      </c>
      <c r="K24" s="58">
        <f>SETEMBRE!K24+J24</f>
        <v>855</v>
      </c>
      <c r="L24" s="58">
        <f>H46</f>
        <v>350</v>
      </c>
      <c r="M24" s="58">
        <f t="shared" si="2"/>
        <v>0</v>
      </c>
      <c r="N24" s="58">
        <f>SETEMBRE!N24+(OCTUBRE!J24-OCTUBRE!L24)</f>
        <v>-2295</v>
      </c>
      <c r="O24" s="44"/>
      <c r="P24" s="45" t="s">
        <v>35</v>
      </c>
      <c r="Q24" s="77"/>
    </row>
    <row r="25" spans="1:17" x14ac:dyDescent="0.25">
      <c r="A25" s="70" t="s">
        <v>71</v>
      </c>
      <c r="B25" s="71" t="s">
        <v>34</v>
      </c>
      <c r="C25" s="72"/>
      <c r="D25" s="73"/>
      <c r="E25" s="73"/>
      <c r="F25" s="73"/>
      <c r="G25" s="73"/>
      <c r="H25" s="73"/>
      <c r="I25" s="165"/>
      <c r="J25" s="58">
        <f t="shared" si="1"/>
        <v>0</v>
      </c>
      <c r="K25" s="58">
        <f>SETEMBRE!K25+J25</f>
        <v>1800</v>
      </c>
      <c r="L25" s="58">
        <f>H45</f>
        <v>500</v>
      </c>
      <c r="M25" s="58">
        <f t="shared" si="2"/>
        <v>0</v>
      </c>
      <c r="N25" s="58">
        <f>SETEMBRE!N25+(OCTUBRE!J25-OCTUBRE!L25)</f>
        <v>-2700</v>
      </c>
      <c r="O25" s="44"/>
      <c r="P25" s="61" t="s">
        <v>36</v>
      </c>
      <c r="Q25" s="62">
        <v>5</v>
      </c>
    </row>
    <row r="26" spans="1:17" x14ac:dyDescent="0.25">
      <c r="A26" s="70" t="s">
        <v>30</v>
      </c>
      <c r="B26" s="71" t="s">
        <v>31</v>
      </c>
      <c r="C26" s="72"/>
      <c r="D26" s="73"/>
      <c r="E26" s="73"/>
      <c r="F26" s="73"/>
      <c r="G26" s="73"/>
      <c r="H26" s="73"/>
      <c r="I26" s="165"/>
      <c r="J26" s="58">
        <f t="shared" si="1"/>
        <v>0</v>
      </c>
      <c r="K26" s="58">
        <f>SETEMBRE!K26+J26</f>
        <v>750</v>
      </c>
      <c r="L26" s="58">
        <f>H46</f>
        <v>350</v>
      </c>
      <c r="M26" s="58">
        <f t="shared" si="2"/>
        <v>0</v>
      </c>
      <c r="N26" s="58">
        <f>SETEMBRE!N26+(OCTUBRE!J26-OCTUBRE!L26)</f>
        <v>-2400</v>
      </c>
      <c r="O26" s="44"/>
      <c r="P26" s="84" t="s">
        <v>39</v>
      </c>
      <c r="Q26" s="85">
        <v>2</v>
      </c>
    </row>
    <row r="27" spans="1:17" x14ac:dyDescent="0.25">
      <c r="A27" s="52" t="s">
        <v>99</v>
      </c>
      <c r="B27" s="53" t="s">
        <v>100</v>
      </c>
      <c r="C27" s="72"/>
      <c r="D27" s="73"/>
      <c r="E27" s="73"/>
      <c r="F27" s="73"/>
      <c r="G27" s="73"/>
      <c r="H27" s="73"/>
      <c r="I27" s="165"/>
      <c r="J27" s="58">
        <f t="shared" si="1"/>
        <v>0</v>
      </c>
      <c r="K27" s="58">
        <f>SETEMBRE!K27+J27</f>
        <v>496</v>
      </c>
      <c r="L27" s="58">
        <f>H46</f>
        <v>350</v>
      </c>
      <c r="M27" s="58">
        <f t="shared" si="2"/>
        <v>0</v>
      </c>
      <c r="N27" s="58">
        <f>SETEMBRE!N27+(OCTUBRE!J27-OCTUBRE!L27)</f>
        <v>-904</v>
      </c>
      <c r="O27" s="44"/>
      <c r="P27" s="84" t="s">
        <v>35</v>
      </c>
      <c r="Q27" s="77"/>
    </row>
    <row r="28" spans="1:17" x14ac:dyDescent="0.25">
      <c r="A28" s="52" t="s">
        <v>27</v>
      </c>
      <c r="B28" s="53" t="s">
        <v>28</v>
      </c>
      <c r="C28" s="72"/>
      <c r="D28" s="73"/>
      <c r="E28" s="73"/>
      <c r="F28" s="73"/>
      <c r="G28" s="73"/>
      <c r="H28" s="73"/>
      <c r="I28" s="165"/>
      <c r="J28" s="58">
        <f t="shared" si="1"/>
        <v>0</v>
      </c>
      <c r="K28" s="58">
        <f>SETEMBRE!K28+J28</f>
        <v>2049</v>
      </c>
      <c r="L28" s="58">
        <f>H45</f>
        <v>500</v>
      </c>
      <c r="M28" s="58">
        <f t="shared" si="2"/>
        <v>0</v>
      </c>
      <c r="N28" s="58">
        <f>SETEMBRE!N28+(OCTUBRE!J28-OCTUBRE!L28)</f>
        <v>-2451</v>
      </c>
      <c r="O28" s="44"/>
      <c r="P28" s="45" t="s">
        <v>44</v>
      </c>
      <c r="Q28" s="77">
        <v>1</v>
      </c>
    </row>
    <row r="29" spans="1:17" ht="15.75" thickBot="1" x14ac:dyDescent="0.3">
      <c r="A29" s="91" t="s">
        <v>45</v>
      </c>
      <c r="B29" s="92" t="s">
        <v>46</v>
      </c>
      <c r="C29" s="93"/>
      <c r="D29" s="94"/>
      <c r="E29" s="94"/>
      <c r="F29" s="94"/>
      <c r="G29" s="94"/>
      <c r="H29" s="94"/>
      <c r="I29" s="166"/>
      <c r="J29" s="76">
        <f t="shared" si="1"/>
        <v>0</v>
      </c>
      <c r="K29" s="76">
        <f>SETEMBRE!K29+J29</f>
        <v>1485</v>
      </c>
      <c r="L29" s="76">
        <f>H45</f>
        <v>500</v>
      </c>
      <c r="M29" s="76">
        <f t="shared" si="2"/>
        <v>0</v>
      </c>
      <c r="N29" s="76">
        <f>SETEMBRE!N29+(OCTUBRE!J29-OCTUBRE!L29)</f>
        <v>-2805</v>
      </c>
      <c r="O29" s="44"/>
      <c r="P29" s="45" t="s">
        <v>35</v>
      </c>
      <c r="Q29" s="85">
        <v>1</v>
      </c>
    </row>
    <row r="30" spans="1:17" x14ac:dyDescent="0.25">
      <c r="A30" s="8"/>
      <c r="B30" s="8"/>
      <c r="C30" s="8"/>
      <c r="D30" s="8"/>
      <c r="E30" s="8"/>
      <c r="F30" s="8"/>
      <c r="G30" s="8"/>
      <c r="H30" s="8"/>
      <c r="I30" s="8"/>
      <c r="J30" s="8"/>
      <c r="K30" s="8"/>
      <c r="L30" s="8"/>
      <c r="M30" s="8"/>
      <c r="N30" s="8"/>
      <c r="O30" s="9"/>
      <c r="P30" s="101" t="s">
        <v>47</v>
      </c>
      <c r="Q30" s="102"/>
    </row>
    <row r="31" spans="1:17" ht="15.75" thickBot="1" x14ac:dyDescent="0.3">
      <c r="A31" s="100" t="s">
        <v>48</v>
      </c>
      <c r="C31" s="8"/>
      <c r="D31" s="8"/>
      <c r="E31" s="8"/>
      <c r="F31" s="8"/>
      <c r="G31" s="8"/>
      <c r="H31" s="8"/>
      <c r="I31" s="8"/>
      <c r="J31" s="8"/>
      <c r="K31" s="8"/>
      <c r="L31" s="8"/>
      <c r="M31" s="8"/>
      <c r="N31" s="8"/>
      <c r="O31" s="9"/>
    </row>
    <row r="32" spans="1:17" x14ac:dyDescent="0.25">
      <c r="A32" s="103" t="s">
        <v>49</v>
      </c>
      <c r="B32" s="104"/>
      <c r="C32" s="105">
        <v>250</v>
      </c>
      <c r="D32" s="106">
        <v>141</v>
      </c>
      <c r="E32" s="106">
        <v>105</v>
      </c>
      <c r="F32" s="106">
        <v>105</v>
      </c>
      <c r="G32" s="106">
        <v>105</v>
      </c>
      <c r="H32" s="106">
        <v>105</v>
      </c>
      <c r="I32" s="107">
        <v>72</v>
      </c>
      <c r="J32" s="8"/>
      <c r="K32" s="8"/>
      <c r="L32" s="8"/>
      <c r="M32" s="8"/>
      <c r="N32" s="8"/>
      <c r="O32" s="9"/>
    </row>
    <row r="33" spans="1:21" x14ac:dyDescent="0.25">
      <c r="A33" s="108" t="s">
        <v>50</v>
      </c>
      <c r="B33" s="109"/>
      <c r="C33" s="110">
        <f>+C32</f>
        <v>250</v>
      </c>
      <c r="D33" s="111">
        <f t="shared" ref="D33:I33" si="3">+D32</f>
        <v>141</v>
      </c>
      <c r="E33" s="111">
        <f t="shared" si="3"/>
        <v>105</v>
      </c>
      <c r="F33" s="111">
        <f t="shared" si="3"/>
        <v>105</v>
      </c>
      <c r="G33" s="111">
        <f t="shared" si="3"/>
        <v>105</v>
      </c>
      <c r="H33" s="111">
        <f t="shared" si="3"/>
        <v>105</v>
      </c>
      <c r="I33" s="112">
        <f t="shared" si="3"/>
        <v>72</v>
      </c>
      <c r="J33" s="8"/>
      <c r="K33" s="8"/>
      <c r="L33" s="8"/>
      <c r="M33" s="8"/>
      <c r="N33" s="8"/>
      <c r="O33" s="9"/>
    </row>
    <row r="34" spans="1:21" ht="15.75" thickBot="1" x14ac:dyDescent="0.3">
      <c r="A34" s="113" t="s">
        <v>51</v>
      </c>
      <c r="B34" s="114"/>
      <c r="C34" s="115">
        <f>+C32</f>
        <v>250</v>
      </c>
      <c r="D34" s="116"/>
      <c r="E34" s="117">
        <f>+E32</f>
        <v>105</v>
      </c>
      <c r="F34" s="117">
        <f>+F32</f>
        <v>105</v>
      </c>
      <c r="G34" s="117">
        <f>+G32</f>
        <v>105</v>
      </c>
      <c r="H34" s="117">
        <f>+H32</f>
        <v>105</v>
      </c>
      <c r="I34" s="118">
        <f>+I32</f>
        <v>72</v>
      </c>
      <c r="J34" s="8"/>
      <c r="K34" s="8"/>
      <c r="L34" s="8"/>
      <c r="M34" s="8"/>
      <c r="N34" s="8"/>
      <c r="O34" s="9"/>
    </row>
    <row r="35" spans="1:21" ht="18.75" customHeight="1" x14ac:dyDescent="0.25">
      <c r="A35" s="119"/>
      <c r="B35" s="120"/>
      <c r="C35" s="121"/>
      <c r="D35" s="122"/>
      <c r="E35" s="122"/>
      <c r="F35" s="122"/>
      <c r="G35" s="122"/>
      <c r="H35" s="122"/>
      <c r="I35" s="122"/>
      <c r="J35" s="8"/>
      <c r="K35" s="8"/>
      <c r="L35" s="8"/>
      <c r="M35" s="158"/>
      <c r="N35" s="8"/>
      <c r="O35" s="9"/>
    </row>
    <row r="36" spans="1:21" x14ac:dyDescent="0.25">
      <c r="A36" s="123" t="s">
        <v>52</v>
      </c>
      <c r="B36" s="123"/>
      <c r="C36" s="123"/>
      <c r="D36" s="123"/>
      <c r="E36" s="123"/>
      <c r="F36" s="123"/>
      <c r="G36" s="123"/>
      <c r="H36" s="123"/>
      <c r="I36" s="123"/>
      <c r="J36" s="123"/>
      <c r="K36" s="123"/>
      <c r="L36" s="123"/>
      <c r="M36" s="123"/>
      <c r="N36" s="123"/>
      <c r="O36" s="123"/>
      <c r="P36" s="123"/>
      <c r="Q36" s="123"/>
      <c r="R36" s="123"/>
      <c r="S36" s="123"/>
      <c r="T36" s="123"/>
    </row>
    <row r="37" spans="1:21" x14ac:dyDescent="0.25">
      <c r="A37" s="124"/>
      <c r="B37" s="124"/>
      <c r="C37" s="124"/>
      <c r="D37" s="124"/>
      <c r="E37" s="124"/>
      <c r="F37" s="124"/>
      <c r="G37" s="124"/>
      <c r="H37" s="124"/>
      <c r="I37" s="124"/>
      <c r="J37" s="124"/>
      <c r="K37" s="124"/>
      <c r="L37" s="124"/>
      <c r="M37" s="124"/>
      <c r="N37" s="124"/>
      <c r="O37" s="124"/>
      <c r="P37" s="124"/>
      <c r="Q37" s="124"/>
      <c r="R37" s="124"/>
      <c r="S37" s="124"/>
      <c r="T37" s="124"/>
    </row>
    <row r="38" spans="1:21" ht="30" customHeight="1" x14ac:dyDescent="0.25">
      <c r="A38" s="233" t="s">
        <v>118</v>
      </c>
      <c r="B38" s="233"/>
      <c r="C38" s="233"/>
      <c r="D38" s="233"/>
      <c r="E38" s="233"/>
      <c r="F38" s="233"/>
      <c r="G38" s="233"/>
      <c r="H38" s="233"/>
      <c r="I38" s="233"/>
      <c r="J38" s="233"/>
      <c r="K38" s="233"/>
      <c r="L38" s="233"/>
      <c r="M38" s="233"/>
      <c r="N38" s="233"/>
      <c r="O38" s="233"/>
      <c r="P38" s="233"/>
      <c r="Q38" s="233"/>
      <c r="R38" s="233"/>
      <c r="S38" s="233"/>
      <c r="T38" s="233"/>
      <c r="U38" s="233"/>
    </row>
    <row r="39" spans="1:21" ht="12.75" customHeight="1" x14ac:dyDescent="0.25">
      <c r="A39" s="2"/>
      <c r="B39" s="2"/>
      <c r="C39" s="2"/>
      <c r="E39" s="2"/>
      <c r="F39" s="2"/>
      <c r="G39" s="232" t="s">
        <v>117</v>
      </c>
      <c r="H39" s="232"/>
      <c r="O39" s="7"/>
      <c r="R39" s="2"/>
      <c r="S39" s="2"/>
      <c r="T39" s="2"/>
    </row>
    <row r="40" spans="1:21" ht="13.5" customHeight="1" x14ac:dyDescent="0.25">
      <c r="A40" s="125"/>
      <c r="B40" s="125"/>
      <c r="E40" s="126"/>
      <c r="F40" s="127"/>
      <c r="G40" s="128" t="s">
        <v>53</v>
      </c>
      <c r="H40" s="129" t="s">
        <v>54</v>
      </c>
      <c r="O40" s="7"/>
      <c r="S40" s="130"/>
      <c r="T40" s="131"/>
    </row>
    <row r="41" spans="1:21" x14ac:dyDescent="0.25">
      <c r="A41" s="125"/>
      <c r="B41" s="125"/>
      <c r="E41" s="132"/>
      <c r="F41" s="133" t="s">
        <v>55</v>
      </c>
      <c r="G41" s="134">
        <v>11700</v>
      </c>
      <c r="H41" s="135">
        <f t="shared" ref="H41:H46" si="4">ROUND((G41/12),2)</f>
        <v>975</v>
      </c>
      <c r="O41" s="7"/>
      <c r="S41" s="130"/>
    </row>
    <row r="42" spans="1:21" x14ac:dyDescent="0.25">
      <c r="A42" s="125"/>
      <c r="B42" s="125"/>
      <c r="E42" s="132"/>
      <c r="F42" s="133" t="s">
        <v>72</v>
      </c>
      <c r="G42" s="134">
        <v>13800</v>
      </c>
      <c r="H42" s="135">
        <f t="shared" si="4"/>
        <v>1150</v>
      </c>
      <c r="O42" s="7"/>
      <c r="S42" s="130"/>
    </row>
    <row r="43" spans="1:21" x14ac:dyDescent="0.25">
      <c r="A43" s="125"/>
      <c r="B43" s="125"/>
      <c r="E43" s="132"/>
      <c r="F43" s="133" t="s">
        <v>73</v>
      </c>
      <c r="G43" s="134">
        <v>16800</v>
      </c>
      <c r="H43" s="135">
        <f t="shared" si="4"/>
        <v>1400</v>
      </c>
      <c r="O43" s="7"/>
      <c r="S43" s="130"/>
    </row>
    <row r="44" spans="1:21" x14ac:dyDescent="0.25">
      <c r="A44" s="125"/>
      <c r="B44" s="125"/>
      <c r="E44" s="132"/>
      <c r="F44" s="133" t="s">
        <v>56</v>
      </c>
      <c r="G44" s="134">
        <v>12300</v>
      </c>
      <c r="H44" s="135">
        <f t="shared" si="4"/>
        <v>1025</v>
      </c>
      <c r="O44" s="7"/>
      <c r="S44" s="130"/>
    </row>
    <row r="45" spans="1:21" x14ac:dyDescent="0.25">
      <c r="A45" s="125"/>
      <c r="B45" s="125"/>
      <c r="E45" s="132"/>
      <c r="F45" s="133" t="s">
        <v>57</v>
      </c>
      <c r="G45" s="134">
        <v>6000</v>
      </c>
      <c r="H45" s="135">
        <f t="shared" si="4"/>
        <v>500</v>
      </c>
      <c r="O45" s="7"/>
      <c r="S45" s="130"/>
    </row>
    <row r="46" spans="1:21" x14ac:dyDescent="0.25">
      <c r="A46" s="125"/>
      <c r="B46" s="125"/>
      <c r="E46" s="136"/>
      <c r="F46" s="137" t="s">
        <v>58</v>
      </c>
      <c r="G46" s="138">
        <v>4200</v>
      </c>
      <c r="H46" s="139">
        <f t="shared" si="4"/>
        <v>350</v>
      </c>
      <c r="O46" s="7"/>
      <c r="S46" s="130"/>
    </row>
    <row r="47" spans="1:21" x14ac:dyDescent="0.25">
      <c r="A47" s="125"/>
      <c r="B47" s="125"/>
      <c r="C47" s="140"/>
      <c r="D47" s="3"/>
      <c r="E47" s="3"/>
      <c r="F47" s="3"/>
      <c r="G47" s="3"/>
      <c r="H47" s="3"/>
      <c r="I47" s="4"/>
      <c r="J47" s="3"/>
      <c r="K47" s="3"/>
      <c r="L47" s="3"/>
      <c r="M47" s="3"/>
      <c r="N47" s="3"/>
      <c r="O47" s="3"/>
      <c r="P47" s="3"/>
      <c r="Q47" s="3"/>
      <c r="R47" s="3"/>
      <c r="S47" s="3"/>
      <c r="T47" s="3"/>
    </row>
    <row r="48" spans="1:21" s="3" customFormat="1" ht="12.75" customHeight="1" x14ac:dyDescent="0.2">
      <c r="A48" s="233" t="s">
        <v>59</v>
      </c>
      <c r="B48" s="233"/>
      <c r="C48" s="233"/>
      <c r="D48" s="233"/>
      <c r="E48" s="233"/>
      <c r="F48" s="233"/>
      <c r="G48" s="233"/>
      <c r="H48" s="233"/>
      <c r="I48" s="233"/>
      <c r="J48" s="233"/>
      <c r="K48" s="233"/>
      <c r="L48" s="233"/>
      <c r="M48" s="233"/>
      <c r="N48" s="233"/>
      <c r="O48" s="233"/>
      <c r="P48" s="233"/>
      <c r="Q48" s="233"/>
      <c r="R48" s="233"/>
      <c r="S48" s="233"/>
      <c r="T48" s="233"/>
    </row>
    <row r="49" spans="1:20" x14ac:dyDescent="0.25">
      <c r="A49" s="233" t="s">
        <v>94</v>
      </c>
      <c r="B49" s="233"/>
      <c r="C49" s="233"/>
      <c r="D49" s="233"/>
      <c r="E49" s="233"/>
      <c r="F49" s="233"/>
      <c r="G49" s="233"/>
      <c r="H49" s="233"/>
      <c r="I49" s="233"/>
      <c r="J49" s="233"/>
      <c r="K49" s="233"/>
      <c r="L49" s="233"/>
      <c r="M49" s="233"/>
      <c r="N49" s="233"/>
      <c r="O49" s="233"/>
      <c r="P49" s="233"/>
      <c r="Q49" s="233"/>
      <c r="R49" s="233"/>
      <c r="S49" s="233"/>
      <c r="T49" s="233"/>
    </row>
    <row r="50" spans="1:20" ht="27" customHeight="1" x14ac:dyDescent="0.25">
      <c r="A50" s="233" t="s">
        <v>95</v>
      </c>
      <c r="B50" s="233"/>
      <c r="C50" s="233"/>
      <c r="D50" s="233"/>
      <c r="E50" s="233"/>
      <c r="F50" s="233"/>
      <c r="G50" s="233"/>
      <c r="H50" s="233"/>
      <c r="I50" s="233"/>
      <c r="J50" s="233"/>
      <c r="K50" s="233"/>
      <c r="L50" s="233"/>
      <c r="M50" s="233"/>
      <c r="N50" s="233"/>
      <c r="O50" s="233"/>
      <c r="P50" s="233"/>
      <c r="Q50" s="233"/>
      <c r="R50" s="233"/>
      <c r="S50" s="233"/>
      <c r="T50" s="233"/>
    </row>
    <row r="51" spans="1:20" ht="84.75" customHeight="1" x14ac:dyDescent="0.25">
      <c r="A51" s="233" t="s">
        <v>96</v>
      </c>
      <c r="B51" s="233"/>
      <c r="C51" s="233"/>
      <c r="D51" s="233"/>
      <c r="E51" s="233"/>
      <c r="F51" s="233"/>
      <c r="G51" s="233"/>
      <c r="H51" s="233"/>
      <c r="I51" s="233"/>
      <c r="J51" s="233"/>
      <c r="K51" s="233"/>
      <c r="L51" s="233"/>
      <c r="M51" s="233"/>
      <c r="N51" s="233"/>
      <c r="O51" s="233"/>
      <c r="P51" s="233"/>
      <c r="Q51" s="233"/>
      <c r="R51" s="233"/>
      <c r="S51" s="233"/>
      <c r="T51" s="233"/>
    </row>
    <row r="52" spans="1:20" x14ac:dyDescent="0.25">
      <c r="A52" s="233" t="s">
        <v>79</v>
      </c>
      <c r="B52" s="233"/>
      <c r="C52" s="233"/>
      <c r="D52" s="233"/>
      <c r="E52" s="233"/>
      <c r="F52" s="233"/>
      <c r="G52" s="233"/>
      <c r="H52" s="233"/>
      <c r="I52" s="233"/>
      <c r="J52" s="233"/>
      <c r="K52" s="233"/>
      <c r="L52" s="233"/>
      <c r="M52" s="233"/>
      <c r="N52" s="233"/>
      <c r="O52" s="233"/>
      <c r="P52" s="233"/>
      <c r="Q52" s="233"/>
      <c r="R52" s="233"/>
      <c r="S52" s="233"/>
      <c r="T52" s="233"/>
    </row>
    <row r="53" spans="1:20" x14ac:dyDescent="0.25">
      <c r="A53" s="2"/>
      <c r="B53" s="2"/>
      <c r="C53" s="2"/>
      <c r="D53" s="2"/>
      <c r="E53" s="2"/>
      <c r="F53" s="2"/>
      <c r="G53" s="2"/>
      <c r="H53" s="2"/>
      <c r="I53" s="2"/>
      <c r="J53" s="2"/>
      <c r="K53" s="2"/>
      <c r="L53" s="2"/>
      <c r="M53" s="2"/>
      <c r="N53" s="2"/>
      <c r="O53" s="2"/>
      <c r="P53" s="2"/>
      <c r="Q53" s="2"/>
      <c r="R53" s="2"/>
      <c r="S53" s="2"/>
      <c r="T53" s="2"/>
    </row>
    <row r="54" spans="1:20" x14ac:dyDescent="0.25">
      <c r="A54" s="125"/>
      <c r="B54" s="125" t="s">
        <v>60</v>
      </c>
      <c r="C54" s="140"/>
      <c r="D54" s="140"/>
      <c r="E54" s="140"/>
      <c r="F54" s="140"/>
      <c r="G54" s="140"/>
      <c r="H54" s="140"/>
      <c r="I54" s="140"/>
      <c r="J54" s="140"/>
      <c r="K54" s="140"/>
      <c r="L54" s="140"/>
      <c r="M54" s="140"/>
      <c r="N54" s="140"/>
      <c r="O54" s="140"/>
      <c r="P54" s="140"/>
      <c r="Q54" s="140"/>
      <c r="R54" s="140"/>
      <c r="S54" s="159" t="s">
        <v>75</v>
      </c>
      <c r="T54" s="131"/>
    </row>
    <row r="55" spans="1:20" x14ac:dyDescent="0.25">
      <c r="A55" s="125"/>
      <c r="B55" s="125"/>
      <c r="C55" s="140"/>
      <c r="D55" s="140"/>
      <c r="E55" s="140"/>
      <c r="F55" s="140"/>
      <c r="G55" s="140"/>
      <c r="H55" s="140"/>
      <c r="I55" s="140"/>
      <c r="J55" s="140"/>
      <c r="K55" s="140"/>
      <c r="L55" s="140"/>
      <c r="M55" s="140"/>
      <c r="N55" s="140"/>
      <c r="O55" s="140"/>
      <c r="P55" s="140"/>
      <c r="Q55" s="140"/>
      <c r="R55" s="140"/>
      <c r="S55" s="159"/>
      <c r="T55" s="131"/>
    </row>
    <row r="56" spans="1:20" x14ac:dyDescent="0.25">
      <c r="A56" s="125"/>
      <c r="B56" s="125"/>
      <c r="C56" s="140"/>
      <c r="D56" s="140"/>
      <c r="E56" s="140"/>
      <c r="F56" s="140"/>
      <c r="G56" s="140"/>
      <c r="H56" s="140"/>
      <c r="I56" s="140"/>
      <c r="J56" s="140"/>
      <c r="K56" s="140"/>
      <c r="L56" s="140"/>
      <c r="M56" s="140"/>
      <c r="N56" s="140"/>
      <c r="O56" s="140"/>
      <c r="P56" s="140"/>
      <c r="Q56" s="140"/>
      <c r="R56" s="140"/>
      <c r="S56" s="159"/>
      <c r="T56" s="131"/>
    </row>
    <row r="57" spans="1:20" x14ac:dyDescent="0.25">
      <c r="A57" s="125"/>
      <c r="B57" s="125"/>
      <c r="C57" s="140"/>
      <c r="D57" s="140"/>
      <c r="E57" s="140"/>
      <c r="F57" s="140"/>
      <c r="G57" s="140"/>
      <c r="H57" s="140"/>
      <c r="I57" s="140"/>
      <c r="J57" s="140"/>
      <c r="K57" s="140"/>
      <c r="L57" s="140"/>
      <c r="M57" s="140"/>
      <c r="N57" s="140"/>
      <c r="O57" s="140"/>
      <c r="P57" s="140"/>
      <c r="Q57" s="140"/>
      <c r="R57" s="140"/>
      <c r="S57" s="159"/>
      <c r="T57" s="131"/>
    </row>
    <row r="58" spans="1:20" x14ac:dyDescent="0.25">
      <c r="A58" s="125"/>
      <c r="B58" s="125"/>
      <c r="C58" s="140"/>
      <c r="D58" s="140"/>
      <c r="E58" s="140"/>
      <c r="F58" s="140"/>
      <c r="G58" s="140"/>
      <c r="H58" s="140"/>
      <c r="I58" s="140"/>
      <c r="J58" s="140"/>
      <c r="K58" s="140"/>
      <c r="L58" s="140"/>
      <c r="M58" s="140"/>
      <c r="N58" s="140"/>
      <c r="O58" s="140"/>
      <c r="P58" s="140"/>
      <c r="Q58" s="140"/>
      <c r="R58" s="140"/>
      <c r="S58" s="159"/>
      <c r="T58" s="131"/>
    </row>
    <row r="59" spans="1:20" x14ac:dyDescent="0.25">
      <c r="A59" s="125"/>
      <c r="B59" s="125" t="s">
        <v>61</v>
      </c>
      <c r="C59" s="140"/>
      <c r="D59" s="140"/>
      <c r="E59" s="140"/>
      <c r="F59" s="140"/>
      <c r="G59" s="140"/>
      <c r="H59" s="140"/>
      <c r="I59" s="140"/>
      <c r="J59" s="140"/>
      <c r="K59" s="140"/>
      <c r="L59" s="140"/>
      <c r="M59" s="140"/>
      <c r="N59" s="140"/>
      <c r="O59" s="140"/>
      <c r="P59" s="140"/>
      <c r="Q59" s="140"/>
      <c r="R59" s="140"/>
      <c r="S59" s="131" t="s">
        <v>76</v>
      </c>
      <c r="T59" s="131"/>
    </row>
    <row r="60" spans="1:20" x14ac:dyDescent="0.25">
      <c r="J60" s="7" t="s">
        <v>113</v>
      </c>
      <c r="N60" s="141"/>
      <c r="O60" s="3"/>
      <c r="P60" s="3"/>
    </row>
  </sheetData>
  <mergeCells count="13">
    <mergeCell ref="A9:Q9"/>
    <mergeCell ref="A12:B13"/>
    <mergeCell ref="C12:I12"/>
    <mergeCell ref="J12:J13"/>
    <mergeCell ref="K12:K13"/>
    <mergeCell ref="N12:N13"/>
    <mergeCell ref="A38:U38"/>
    <mergeCell ref="A51:T51"/>
    <mergeCell ref="A52:T52"/>
    <mergeCell ref="G39:H39"/>
    <mergeCell ref="A48:T48"/>
    <mergeCell ref="A49:T49"/>
    <mergeCell ref="A50:T50"/>
  </mergeCells>
  <pageMargins left="0.70866141732283472" right="0.70866141732283472" top="0.74803149606299213" bottom="0.74803149606299213" header="0.31496062992125984" footer="0.31496062992125984"/>
  <pageSetup paperSize="9" scale="49" orientation="landscape"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U61"/>
  <sheetViews>
    <sheetView topLeftCell="A13" workbookViewId="0">
      <selection activeCell="C15" sqref="C15:I29"/>
    </sheetView>
  </sheetViews>
  <sheetFormatPr defaultColWidth="11.42578125" defaultRowHeight="15" x14ac:dyDescent="0.25"/>
  <cols>
    <col min="1" max="1" width="18" style="7" customWidth="1"/>
    <col min="2" max="2" width="11.42578125" style="7"/>
    <col min="3" max="4" width="10.7109375" style="7" customWidth="1"/>
    <col min="5" max="5" width="12.85546875" style="7" customWidth="1"/>
    <col min="6" max="6" width="10.7109375" style="7" customWidth="1"/>
    <col min="7" max="7" width="12.85546875" style="7" customWidth="1"/>
    <col min="8" max="9" width="10.7109375" style="7" customWidth="1"/>
    <col min="10" max="13" width="14.85546875" style="7" customWidth="1"/>
    <col min="14" max="14" width="15.42578125" style="7" customWidth="1"/>
    <col min="15" max="15" width="15.42578125" style="142" customWidth="1"/>
    <col min="16" max="16" width="13.85546875" style="7" customWidth="1"/>
    <col min="17" max="17" width="6.7109375" style="7" customWidth="1"/>
    <col min="18" max="18" width="2.140625" style="7" customWidth="1"/>
    <col min="19" max="254" width="11.42578125" style="7"/>
    <col min="255" max="255" width="18" style="7" customWidth="1"/>
    <col min="256" max="256" width="11.42578125" style="7"/>
    <col min="257" max="258" width="10.7109375" style="7" customWidth="1"/>
    <col min="259" max="259" width="12.85546875" style="7" customWidth="1"/>
    <col min="260" max="260" width="10.7109375" style="7" customWidth="1"/>
    <col min="261" max="261" width="12.85546875" style="7" customWidth="1"/>
    <col min="262" max="263" width="10.7109375" style="7" customWidth="1"/>
    <col min="264" max="264" width="14.85546875" style="7" customWidth="1"/>
    <col min="265" max="265" width="15.42578125" style="7" customWidth="1"/>
    <col min="266" max="266" width="16.28515625" style="7" customWidth="1"/>
    <col min="267" max="267" width="12.85546875" style="7" customWidth="1"/>
    <col min="268" max="268" width="13.42578125" style="7" customWidth="1"/>
    <col min="269" max="270" width="15.7109375" style="7" customWidth="1"/>
    <col min="271" max="271" width="9.28515625" style="7" customWidth="1"/>
    <col min="272" max="272" width="13.85546875" style="7" customWidth="1"/>
    <col min="273" max="273" width="6.7109375" style="7" customWidth="1"/>
    <col min="274" max="274" width="2.140625" style="7" customWidth="1"/>
    <col min="275" max="510" width="11.42578125" style="7"/>
    <col min="511" max="511" width="18" style="7" customWidth="1"/>
    <col min="512" max="512" width="11.42578125" style="7"/>
    <col min="513" max="514" width="10.7109375" style="7" customWidth="1"/>
    <col min="515" max="515" width="12.85546875" style="7" customWidth="1"/>
    <col min="516" max="516" width="10.7109375" style="7" customWidth="1"/>
    <col min="517" max="517" width="12.85546875" style="7" customWidth="1"/>
    <col min="518" max="519" width="10.7109375" style="7" customWidth="1"/>
    <col min="520" max="520" width="14.85546875" style="7" customWidth="1"/>
    <col min="521" max="521" width="15.42578125" style="7" customWidth="1"/>
    <col min="522" max="522" width="16.28515625" style="7" customWidth="1"/>
    <col min="523" max="523" width="12.85546875" style="7" customWidth="1"/>
    <col min="524" max="524" width="13.42578125" style="7" customWidth="1"/>
    <col min="525" max="526" width="15.7109375" style="7" customWidth="1"/>
    <col min="527" max="527" width="9.28515625" style="7" customWidth="1"/>
    <col min="528" max="528" width="13.85546875" style="7" customWidth="1"/>
    <col min="529" max="529" width="6.7109375" style="7" customWidth="1"/>
    <col min="530" max="530" width="2.140625" style="7" customWidth="1"/>
    <col min="531" max="766" width="11.42578125" style="7"/>
    <col min="767" max="767" width="18" style="7" customWidth="1"/>
    <col min="768" max="768" width="11.42578125" style="7"/>
    <col min="769" max="770" width="10.7109375" style="7" customWidth="1"/>
    <col min="771" max="771" width="12.85546875" style="7" customWidth="1"/>
    <col min="772" max="772" width="10.7109375" style="7" customWidth="1"/>
    <col min="773" max="773" width="12.85546875" style="7" customWidth="1"/>
    <col min="774" max="775" width="10.7109375" style="7" customWidth="1"/>
    <col min="776" max="776" width="14.85546875" style="7" customWidth="1"/>
    <col min="777" max="777" width="15.42578125" style="7" customWidth="1"/>
    <col min="778" max="778" width="16.28515625" style="7" customWidth="1"/>
    <col min="779" max="779" width="12.85546875" style="7" customWidth="1"/>
    <col min="780" max="780" width="13.42578125" style="7" customWidth="1"/>
    <col min="781" max="782" width="15.7109375" style="7" customWidth="1"/>
    <col min="783" max="783" width="9.28515625" style="7" customWidth="1"/>
    <col min="784" max="784" width="13.85546875" style="7" customWidth="1"/>
    <col min="785" max="785" width="6.7109375" style="7" customWidth="1"/>
    <col min="786" max="786" width="2.140625" style="7" customWidth="1"/>
    <col min="787" max="1022" width="11.42578125" style="7"/>
    <col min="1023" max="1023" width="18" style="7" customWidth="1"/>
    <col min="1024" max="1024" width="11.42578125" style="7"/>
    <col min="1025" max="1026" width="10.7109375" style="7" customWidth="1"/>
    <col min="1027" max="1027" width="12.85546875" style="7" customWidth="1"/>
    <col min="1028" max="1028" width="10.7109375" style="7" customWidth="1"/>
    <col min="1029" max="1029" width="12.85546875" style="7" customWidth="1"/>
    <col min="1030" max="1031" width="10.7109375" style="7" customWidth="1"/>
    <col min="1032" max="1032" width="14.85546875" style="7" customWidth="1"/>
    <col min="1033" max="1033" width="15.42578125" style="7" customWidth="1"/>
    <col min="1034" max="1034" width="16.28515625" style="7" customWidth="1"/>
    <col min="1035" max="1035" width="12.85546875" style="7" customWidth="1"/>
    <col min="1036" max="1036" width="13.42578125" style="7" customWidth="1"/>
    <col min="1037" max="1038" width="15.7109375" style="7" customWidth="1"/>
    <col min="1039" max="1039" width="9.28515625" style="7" customWidth="1"/>
    <col min="1040" max="1040" width="13.85546875" style="7" customWidth="1"/>
    <col min="1041" max="1041" width="6.7109375" style="7" customWidth="1"/>
    <col min="1042" max="1042" width="2.140625" style="7" customWidth="1"/>
    <col min="1043" max="1278" width="11.42578125" style="7"/>
    <col min="1279" max="1279" width="18" style="7" customWidth="1"/>
    <col min="1280" max="1280" width="11.42578125" style="7"/>
    <col min="1281" max="1282" width="10.7109375" style="7" customWidth="1"/>
    <col min="1283" max="1283" width="12.85546875" style="7" customWidth="1"/>
    <col min="1284" max="1284" width="10.7109375" style="7" customWidth="1"/>
    <col min="1285" max="1285" width="12.85546875" style="7" customWidth="1"/>
    <col min="1286" max="1287" width="10.7109375" style="7" customWidth="1"/>
    <col min="1288" max="1288" width="14.85546875" style="7" customWidth="1"/>
    <col min="1289" max="1289" width="15.42578125" style="7" customWidth="1"/>
    <col min="1290" max="1290" width="16.28515625" style="7" customWidth="1"/>
    <col min="1291" max="1291" width="12.85546875" style="7" customWidth="1"/>
    <col min="1292" max="1292" width="13.42578125" style="7" customWidth="1"/>
    <col min="1293" max="1294" width="15.7109375" style="7" customWidth="1"/>
    <col min="1295" max="1295" width="9.28515625" style="7" customWidth="1"/>
    <col min="1296" max="1296" width="13.85546875" style="7" customWidth="1"/>
    <col min="1297" max="1297" width="6.7109375" style="7" customWidth="1"/>
    <col min="1298" max="1298" width="2.140625" style="7" customWidth="1"/>
    <col min="1299" max="1534" width="11.42578125" style="7"/>
    <col min="1535" max="1535" width="18" style="7" customWidth="1"/>
    <col min="1536" max="1536" width="11.42578125" style="7"/>
    <col min="1537" max="1538" width="10.7109375" style="7" customWidth="1"/>
    <col min="1539" max="1539" width="12.85546875" style="7" customWidth="1"/>
    <col min="1540" max="1540" width="10.7109375" style="7" customWidth="1"/>
    <col min="1541" max="1541" width="12.85546875" style="7" customWidth="1"/>
    <col min="1542" max="1543" width="10.7109375" style="7" customWidth="1"/>
    <col min="1544" max="1544" width="14.85546875" style="7" customWidth="1"/>
    <col min="1545" max="1545" width="15.42578125" style="7" customWidth="1"/>
    <col min="1546" max="1546" width="16.28515625" style="7" customWidth="1"/>
    <col min="1547" max="1547" width="12.85546875" style="7" customWidth="1"/>
    <col min="1548" max="1548" width="13.42578125" style="7" customWidth="1"/>
    <col min="1549" max="1550" width="15.7109375" style="7" customWidth="1"/>
    <col min="1551" max="1551" width="9.28515625" style="7" customWidth="1"/>
    <col min="1552" max="1552" width="13.85546875" style="7" customWidth="1"/>
    <col min="1553" max="1553" width="6.7109375" style="7" customWidth="1"/>
    <col min="1554" max="1554" width="2.140625" style="7" customWidth="1"/>
    <col min="1555" max="1790" width="11.42578125" style="7"/>
    <col min="1791" max="1791" width="18" style="7" customWidth="1"/>
    <col min="1792" max="1792" width="11.42578125" style="7"/>
    <col min="1793" max="1794" width="10.7109375" style="7" customWidth="1"/>
    <col min="1795" max="1795" width="12.85546875" style="7" customWidth="1"/>
    <col min="1796" max="1796" width="10.7109375" style="7" customWidth="1"/>
    <col min="1797" max="1797" width="12.85546875" style="7" customWidth="1"/>
    <col min="1798" max="1799" width="10.7109375" style="7" customWidth="1"/>
    <col min="1800" max="1800" width="14.85546875" style="7" customWidth="1"/>
    <col min="1801" max="1801" width="15.42578125" style="7" customWidth="1"/>
    <col min="1802" max="1802" width="16.28515625" style="7" customWidth="1"/>
    <col min="1803" max="1803" width="12.85546875" style="7" customWidth="1"/>
    <col min="1804" max="1804" width="13.42578125" style="7" customWidth="1"/>
    <col min="1805" max="1806" width="15.7109375" style="7" customWidth="1"/>
    <col min="1807" max="1807" width="9.28515625" style="7" customWidth="1"/>
    <col min="1808" max="1808" width="13.85546875" style="7" customWidth="1"/>
    <col min="1809" max="1809" width="6.7109375" style="7" customWidth="1"/>
    <col min="1810" max="1810" width="2.140625" style="7" customWidth="1"/>
    <col min="1811" max="2046" width="11.42578125" style="7"/>
    <col min="2047" max="2047" width="18" style="7" customWidth="1"/>
    <col min="2048" max="2048" width="11.42578125" style="7"/>
    <col min="2049" max="2050" width="10.7109375" style="7" customWidth="1"/>
    <col min="2051" max="2051" width="12.85546875" style="7" customWidth="1"/>
    <col min="2052" max="2052" width="10.7109375" style="7" customWidth="1"/>
    <col min="2053" max="2053" width="12.85546875" style="7" customWidth="1"/>
    <col min="2054" max="2055" width="10.7109375" style="7" customWidth="1"/>
    <col min="2056" max="2056" width="14.85546875" style="7" customWidth="1"/>
    <col min="2057" max="2057" width="15.42578125" style="7" customWidth="1"/>
    <col min="2058" max="2058" width="16.28515625" style="7" customWidth="1"/>
    <col min="2059" max="2059" width="12.85546875" style="7" customWidth="1"/>
    <col min="2060" max="2060" width="13.42578125" style="7" customWidth="1"/>
    <col min="2061" max="2062" width="15.7109375" style="7" customWidth="1"/>
    <col min="2063" max="2063" width="9.28515625" style="7" customWidth="1"/>
    <col min="2064" max="2064" width="13.85546875" style="7" customWidth="1"/>
    <col min="2065" max="2065" width="6.7109375" style="7" customWidth="1"/>
    <col min="2066" max="2066" width="2.140625" style="7" customWidth="1"/>
    <col min="2067" max="2302" width="11.42578125" style="7"/>
    <col min="2303" max="2303" width="18" style="7" customWidth="1"/>
    <col min="2304" max="2304" width="11.42578125" style="7"/>
    <col min="2305" max="2306" width="10.7109375" style="7" customWidth="1"/>
    <col min="2307" max="2307" width="12.85546875" style="7" customWidth="1"/>
    <col min="2308" max="2308" width="10.7109375" style="7" customWidth="1"/>
    <col min="2309" max="2309" width="12.85546875" style="7" customWidth="1"/>
    <col min="2310" max="2311" width="10.7109375" style="7" customWidth="1"/>
    <col min="2312" max="2312" width="14.85546875" style="7" customWidth="1"/>
    <col min="2313" max="2313" width="15.42578125" style="7" customWidth="1"/>
    <col min="2314" max="2314" width="16.28515625" style="7" customWidth="1"/>
    <col min="2315" max="2315" width="12.85546875" style="7" customWidth="1"/>
    <col min="2316" max="2316" width="13.42578125" style="7" customWidth="1"/>
    <col min="2317" max="2318" width="15.7109375" style="7" customWidth="1"/>
    <col min="2319" max="2319" width="9.28515625" style="7" customWidth="1"/>
    <col min="2320" max="2320" width="13.85546875" style="7" customWidth="1"/>
    <col min="2321" max="2321" width="6.7109375" style="7" customWidth="1"/>
    <col min="2322" max="2322" width="2.140625" style="7" customWidth="1"/>
    <col min="2323" max="2558" width="11.42578125" style="7"/>
    <col min="2559" max="2559" width="18" style="7" customWidth="1"/>
    <col min="2560" max="2560" width="11.42578125" style="7"/>
    <col min="2561" max="2562" width="10.7109375" style="7" customWidth="1"/>
    <col min="2563" max="2563" width="12.85546875" style="7" customWidth="1"/>
    <col min="2564" max="2564" width="10.7109375" style="7" customWidth="1"/>
    <col min="2565" max="2565" width="12.85546875" style="7" customWidth="1"/>
    <col min="2566" max="2567" width="10.7109375" style="7" customWidth="1"/>
    <col min="2568" max="2568" width="14.85546875" style="7" customWidth="1"/>
    <col min="2569" max="2569" width="15.42578125" style="7" customWidth="1"/>
    <col min="2570" max="2570" width="16.28515625" style="7" customWidth="1"/>
    <col min="2571" max="2571" width="12.85546875" style="7" customWidth="1"/>
    <col min="2572" max="2572" width="13.42578125" style="7" customWidth="1"/>
    <col min="2573" max="2574" width="15.7109375" style="7" customWidth="1"/>
    <col min="2575" max="2575" width="9.28515625" style="7" customWidth="1"/>
    <col min="2576" max="2576" width="13.85546875" style="7" customWidth="1"/>
    <col min="2577" max="2577" width="6.7109375" style="7" customWidth="1"/>
    <col min="2578" max="2578" width="2.140625" style="7" customWidth="1"/>
    <col min="2579" max="2814" width="11.42578125" style="7"/>
    <col min="2815" max="2815" width="18" style="7" customWidth="1"/>
    <col min="2816" max="2816" width="11.42578125" style="7"/>
    <col min="2817" max="2818" width="10.7109375" style="7" customWidth="1"/>
    <col min="2819" max="2819" width="12.85546875" style="7" customWidth="1"/>
    <col min="2820" max="2820" width="10.7109375" style="7" customWidth="1"/>
    <col min="2821" max="2821" width="12.85546875" style="7" customWidth="1"/>
    <col min="2822" max="2823" width="10.7109375" style="7" customWidth="1"/>
    <col min="2824" max="2824" width="14.85546875" style="7" customWidth="1"/>
    <col min="2825" max="2825" width="15.42578125" style="7" customWidth="1"/>
    <col min="2826" max="2826" width="16.28515625" style="7" customWidth="1"/>
    <col min="2827" max="2827" width="12.85546875" style="7" customWidth="1"/>
    <col min="2828" max="2828" width="13.42578125" style="7" customWidth="1"/>
    <col min="2829" max="2830" width="15.7109375" style="7" customWidth="1"/>
    <col min="2831" max="2831" width="9.28515625" style="7" customWidth="1"/>
    <col min="2832" max="2832" width="13.85546875" style="7" customWidth="1"/>
    <col min="2833" max="2833" width="6.7109375" style="7" customWidth="1"/>
    <col min="2834" max="2834" width="2.140625" style="7" customWidth="1"/>
    <col min="2835" max="3070" width="11.42578125" style="7"/>
    <col min="3071" max="3071" width="18" style="7" customWidth="1"/>
    <col min="3072" max="3072" width="11.42578125" style="7"/>
    <col min="3073" max="3074" width="10.7109375" style="7" customWidth="1"/>
    <col min="3075" max="3075" width="12.85546875" style="7" customWidth="1"/>
    <col min="3076" max="3076" width="10.7109375" style="7" customWidth="1"/>
    <col min="3077" max="3077" width="12.85546875" style="7" customWidth="1"/>
    <col min="3078" max="3079" width="10.7109375" style="7" customWidth="1"/>
    <col min="3080" max="3080" width="14.85546875" style="7" customWidth="1"/>
    <col min="3081" max="3081" width="15.42578125" style="7" customWidth="1"/>
    <col min="3082" max="3082" width="16.28515625" style="7" customWidth="1"/>
    <col min="3083" max="3083" width="12.85546875" style="7" customWidth="1"/>
    <col min="3084" max="3084" width="13.42578125" style="7" customWidth="1"/>
    <col min="3085" max="3086" width="15.7109375" style="7" customWidth="1"/>
    <col min="3087" max="3087" width="9.28515625" style="7" customWidth="1"/>
    <col min="3088" max="3088" width="13.85546875" style="7" customWidth="1"/>
    <col min="3089" max="3089" width="6.7109375" style="7" customWidth="1"/>
    <col min="3090" max="3090" width="2.140625" style="7" customWidth="1"/>
    <col min="3091" max="3326" width="11.42578125" style="7"/>
    <col min="3327" max="3327" width="18" style="7" customWidth="1"/>
    <col min="3328" max="3328" width="11.42578125" style="7"/>
    <col min="3329" max="3330" width="10.7109375" style="7" customWidth="1"/>
    <col min="3331" max="3331" width="12.85546875" style="7" customWidth="1"/>
    <col min="3332" max="3332" width="10.7109375" style="7" customWidth="1"/>
    <col min="3333" max="3333" width="12.85546875" style="7" customWidth="1"/>
    <col min="3334" max="3335" width="10.7109375" style="7" customWidth="1"/>
    <col min="3336" max="3336" width="14.85546875" style="7" customWidth="1"/>
    <col min="3337" max="3337" width="15.42578125" style="7" customWidth="1"/>
    <col min="3338" max="3338" width="16.28515625" style="7" customWidth="1"/>
    <col min="3339" max="3339" width="12.85546875" style="7" customWidth="1"/>
    <col min="3340" max="3340" width="13.42578125" style="7" customWidth="1"/>
    <col min="3341" max="3342" width="15.7109375" style="7" customWidth="1"/>
    <col min="3343" max="3343" width="9.28515625" style="7" customWidth="1"/>
    <col min="3344" max="3344" width="13.85546875" style="7" customWidth="1"/>
    <col min="3345" max="3345" width="6.7109375" style="7" customWidth="1"/>
    <col min="3346" max="3346" width="2.140625" style="7" customWidth="1"/>
    <col min="3347" max="3582" width="11.42578125" style="7"/>
    <col min="3583" max="3583" width="18" style="7" customWidth="1"/>
    <col min="3584" max="3584" width="11.42578125" style="7"/>
    <col min="3585" max="3586" width="10.7109375" style="7" customWidth="1"/>
    <col min="3587" max="3587" width="12.85546875" style="7" customWidth="1"/>
    <col min="3588" max="3588" width="10.7109375" style="7" customWidth="1"/>
    <col min="3589" max="3589" width="12.85546875" style="7" customWidth="1"/>
    <col min="3590" max="3591" width="10.7109375" style="7" customWidth="1"/>
    <col min="3592" max="3592" width="14.85546875" style="7" customWidth="1"/>
    <col min="3593" max="3593" width="15.42578125" style="7" customWidth="1"/>
    <col min="3594" max="3594" width="16.28515625" style="7" customWidth="1"/>
    <col min="3595" max="3595" width="12.85546875" style="7" customWidth="1"/>
    <col min="3596" max="3596" width="13.42578125" style="7" customWidth="1"/>
    <col min="3597" max="3598" width="15.7109375" style="7" customWidth="1"/>
    <col min="3599" max="3599" width="9.28515625" style="7" customWidth="1"/>
    <col min="3600" max="3600" width="13.85546875" style="7" customWidth="1"/>
    <col min="3601" max="3601" width="6.7109375" style="7" customWidth="1"/>
    <col min="3602" max="3602" width="2.140625" style="7" customWidth="1"/>
    <col min="3603" max="3838" width="11.42578125" style="7"/>
    <col min="3839" max="3839" width="18" style="7" customWidth="1"/>
    <col min="3840" max="3840" width="11.42578125" style="7"/>
    <col min="3841" max="3842" width="10.7109375" style="7" customWidth="1"/>
    <col min="3843" max="3843" width="12.85546875" style="7" customWidth="1"/>
    <col min="3844" max="3844" width="10.7109375" style="7" customWidth="1"/>
    <col min="3845" max="3845" width="12.85546875" style="7" customWidth="1"/>
    <col min="3846" max="3847" width="10.7109375" style="7" customWidth="1"/>
    <col min="3848" max="3848" width="14.85546875" style="7" customWidth="1"/>
    <col min="3849" max="3849" width="15.42578125" style="7" customWidth="1"/>
    <col min="3850" max="3850" width="16.28515625" style="7" customWidth="1"/>
    <col min="3851" max="3851" width="12.85546875" style="7" customWidth="1"/>
    <col min="3852" max="3852" width="13.42578125" style="7" customWidth="1"/>
    <col min="3853" max="3854" width="15.7109375" style="7" customWidth="1"/>
    <col min="3855" max="3855" width="9.28515625" style="7" customWidth="1"/>
    <col min="3856" max="3856" width="13.85546875" style="7" customWidth="1"/>
    <col min="3857" max="3857" width="6.7109375" style="7" customWidth="1"/>
    <col min="3858" max="3858" width="2.140625" style="7" customWidth="1"/>
    <col min="3859" max="4094" width="11.42578125" style="7"/>
    <col min="4095" max="4095" width="18" style="7" customWidth="1"/>
    <col min="4096" max="4096" width="11.42578125" style="7"/>
    <col min="4097" max="4098" width="10.7109375" style="7" customWidth="1"/>
    <col min="4099" max="4099" width="12.85546875" style="7" customWidth="1"/>
    <col min="4100" max="4100" width="10.7109375" style="7" customWidth="1"/>
    <col min="4101" max="4101" width="12.85546875" style="7" customWidth="1"/>
    <col min="4102" max="4103" width="10.7109375" style="7" customWidth="1"/>
    <col min="4104" max="4104" width="14.85546875" style="7" customWidth="1"/>
    <col min="4105" max="4105" width="15.42578125" style="7" customWidth="1"/>
    <col min="4106" max="4106" width="16.28515625" style="7" customWidth="1"/>
    <col min="4107" max="4107" width="12.85546875" style="7" customWidth="1"/>
    <col min="4108" max="4108" width="13.42578125" style="7" customWidth="1"/>
    <col min="4109" max="4110" width="15.7109375" style="7" customWidth="1"/>
    <col min="4111" max="4111" width="9.28515625" style="7" customWidth="1"/>
    <col min="4112" max="4112" width="13.85546875" style="7" customWidth="1"/>
    <col min="4113" max="4113" width="6.7109375" style="7" customWidth="1"/>
    <col min="4114" max="4114" width="2.140625" style="7" customWidth="1"/>
    <col min="4115" max="4350" width="11.42578125" style="7"/>
    <col min="4351" max="4351" width="18" style="7" customWidth="1"/>
    <col min="4352" max="4352" width="11.42578125" style="7"/>
    <col min="4353" max="4354" width="10.7109375" style="7" customWidth="1"/>
    <col min="4355" max="4355" width="12.85546875" style="7" customWidth="1"/>
    <col min="4356" max="4356" width="10.7109375" style="7" customWidth="1"/>
    <col min="4357" max="4357" width="12.85546875" style="7" customWidth="1"/>
    <col min="4358" max="4359" width="10.7109375" style="7" customWidth="1"/>
    <col min="4360" max="4360" width="14.85546875" style="7" customWidth="1"/>
    <col min="4361" max="4361" width="15.42578125" style="7" customWidth="1"/>
    <col min="4362" max="4362" width="16.28515625" style="7" customWidth="1"/>
    <col min="4363" max="4363" width="12.85546875" style="7" customWidth="1"/>
    <col min="4364" max="4364" width="13.42578125" style="7" customWidth="1"/>
    <col min="4365" max="4366" width="15.7109375" style="7" customWidth="1"/>
    <col min="4367" max="4367" width="9.28515625" style="7" customWidth="1"/>
    <col min="4368" max="4368" width="13.85546875" style="7" customWidth="1"/>
    <col min="4369" max="4369" width="6.7109375" style="7" customWidth="1"/>
    <col min="4370" max="4370" width="2.140625" style="7" customWidth="1"/>
    <col min="4371" max="4606" width="11.42578125" style="7"/>
    <col min="4607" max="4607" width="18" style="7" customWidth="1"/>
    <col min="4608" max="4608" width="11.42578125" style="7"/>
    <col min="4609" max="4610" width="10.7109375" style="7" customWidth="1"/>
    <col min="4611" max="4611" width="12.85546875" style="7" customWidth="1"/>
    <col min="4612" max="4612" width="10.7109375" style="7" customWidth="1"/>
    <col min="4613" max="4613" width="12.85546875" style="7" customWidth="1"/>
    <col min="4614" max="4615" width="10.7109375" style="7" customWidth="1"/>
    <col min="4616" max="4616" width="14.85546875" style="7" customWidth="1"/>
    <col min="4617" max="4617" width="15.42578125" style="7" customWidth="1"/>
    <col min="4618" max="4618" width="16.28515625" style="7" customWidth="1"/>
    <col min="4619" max="4619" width="12.85546875" style="7" customWidth="1"/>
    <col min="4620" max="4620" width="13.42578125" style="7" customWidth="1"/>
    <col min="4621" max="4622" width="15.7109375" style="7" customWidth="1"/>
    <col min="4623" max="4623" width="9.28515625" style="7" customWidth="1"/>
    <col min="4624" max="4624" width="13.85546875" style="7" customWidth="1"/>
    <col min="4625" max="4625" width="6.7109375" style="7" customWidth="1"/>
    <col min="4626" max="4626" width="2.140625" style="7" customWidth="1"/>
    <col min="4627" max="4862" width="11.42578125" style="7"/>
    <col min="4863" max="4863" width="18" style="7" customWidth="1"/>
    <col min="4864" max="4864" width="11.42578125" style="7"/>
    <col min="4865" max="4866" width="10.7109375" style="7" customWidth="1"/>
    <col min="4867" max="4867" width="12.85546875" style="7" customWidth="1"/>
    <col min="4868" max="4868" width="10.7109375" style="7" customWidth="1"/>
    <col min="4869" max="4869" width="12.85546875" style="7" customWidth="1"/>
    <col min="4870" max="4871" width="10.7109375" style="7" customWidth="1"/>
    <col min="4872" max="4872" width="14.85546875" style="7" customWidth="1"/>
    <col min="4873" max="4873" width="15.42578125" style="7" customWidth="1"/>
    <col min="4874" max="4874" width="16.28515625" style="7" customWidth="1"/>
    <col min="4875" max="4875" width="12.85546875" style="7" customWidth="1"/>
    <col min="4876" max="4876" width="13.42578125" style="7" customWidth="1"/>
    <col min="4877" max="4878" width="15.7109375" style="7" customWidth="1"/>
    <col min="4879" max="4879" width="9.28515625" style="7" customWidth="1"/>
    <col min="4880" max="4880" width="13.85546875" style="7" customWidth="1"/>
    <col min="4881" max="4881" width="6.7109375" style="7" customWidth="1"/>
    <col min="4882" max="4882" width="2.140625" style="7" customWidth="1"/>
    <col min="4883" max="5118" width="11.42578125" style="7"/>
    <col min="5119" max="5119" width="18" style="7" customWidth="1"/>
    <col min="5120" max="5120" width="11.42578125" style="7"/>
    <col min="5121" max="5122" width="10.7109375" style="7" customWidth="1"/>
    <col min="5123" max="5123" width="12.85546875" style="7" customWidth="1"/>
    <col min="5124" max="5124" width="10.7109375" style="7" customWidth="1"/>
    <col min="5125" max="5125" width="12.85546875" style="7" customWidth="1"/>
    <col min="5126" max="5127" width="10.7109375" style="7" customWidth="1"/>
    <col min="5128" max="5128" width="14.85546875" style="7" customWidth="1"/>
    <col min="5129" max="5129" width="15.42578125" style="7" customWidth="1"/>
    <col min="5130" max="5130" width="16.28515625" style="7" customWidth="1"/>
    <col min="5131" max="5131" width="12.85546875" style="7" customWidth="1"/>
    <col min="5132" max="5132" width="13.42578125" style="7" customWidth="1"/>
    <col min="5133" max="5134" width="15.7109375" style="7" customWidth="1"/>
    <col min="5135" max="5135" width="9.28515625" style="7" customWidth="1"/>
    <col min="5136" max="5136" width="13.85546875" style="7" customWidth="1"/>
    <col min="5137" max="5137" width="6.7109375" style="7" customWidth="1"/>
    <col min="5138" max="5138" width="2.140625" style="7" customWidth="1"/>
    <col min="5139" max="5374" width="11.42578125" style="7"/>
    <col min="5375" max="5375" width="18" style="7" customWidth="1"/>
    <col min="5376" max="5376" width="11.42578125" style="7"/>
    <col min="5377" max="5378" width="10.7109375" style="7" customWidth="1"/>
    <col min="5379" max="5379" width="12.85546875" style="7" customWidth="1"/>
    <col min="5380" max="5380" width="10.7109375" style="7" customWidth="1"/>
    <col min="5381" max="5381" width="12.85546875" style="7" customWidth="1"/>
    <col min="5382" max="5383" width="10.7109375" style="7" customWidth="1"/>
    <col min="5384" max="5384" width="14.85546875" style="7" customWidth="1"/>
    <col min="5385" max="5385" width="15.42578125" style="7" customWidth="1"/>
    <col min="5386" max="5386" width="16.28515625" style="7" customWidth="1"/>
    <col min="5387" max="5387" width="12.85546875" style="7" customWidth="1"/>
    <col min="5388" max="5388" width="13.42578125" style="7" customWidth="1"/>
    <col min="5389" max="5390" width="15.7109375" style="7" customWidth="1"/>
    <col min="5391" max="5391" width="9.28515625" style="7" customWidth="1"/>
    <col min="5392" max="5392" width="13.85546875" style="7" customWidth="1"/>
    <col min="5393" max="5393" width="6.7109375" style="7" customWidth="1"/>
    <col min="5394" max="5394" width="2.140625" style="7" customWidth="1"/>
    <col min="5395" max="5630" width="11.42578125" style="7"/>
    <col min="5631" max="5631" width="18" style="7" customWidth="1"/>
    <col min="5632" max="5632" width="11.42578125" style="7"/>
    <col min="5633" max="5634" width="10.7109375" style="7" customWidth="1"/>
    <col min="5635" max="5635" width="12.85546875" style="7" customWidth="1"/>
    <col min="5636" max="5636" width="10.7109375" style="7" customWidth="1"/>
    <col min="5637" max="5637" width="12.85546875" style="7" customWidth="1"/>
    <col min="5638" max="5639" width="10.7109375" style="7" customWidth="1"/>
    <col min="5640" max="5640" width="14.85546875" style="7" customWidth="1"/>
    <col min="5641" max="5641" width="15.42578125" style="7" customWidth="1"/>
    <col min="5642" max="5642" width="16.28515625" style="7" customWidth="1"/>
    <col min="5643" max="5643" width="12.85546875" style="7" customWidth="1"/>
    <col min="5644" max="5644" width="13.42578125" style="7" customWidth="1"/>
    <col min="5645" max="5646" width="15.7109375" style="7" customWidth="1"/>
    <col min="5647" max="5647" width="9.28515625" style="7" customWidth="1"/>
    <col min="5648" max="5648" width="13.85546875" style="7" customWidth="1"/>
    <col min="5649" max="5649" width="6.7109375" style="7" customWidth="1"/>
    <col min="5650" max="5650" width="2.140625" style="7" customWidth="1"/>
    <col min="5651" max="5886" width="11.42578125" style="7"/>
    <col min="5887" max="5887" width="18" style="7" customWidth="1"/>
    <col min="5888" max="5888" width="11.42578125" style="7"/>
    <col min="5889" max="5890" width="10.7109375" style="7" customWidth="1"/>
    <col min="5891" max="5891" width="12.85546875" style="7" customWidth="1"/>
    <col min="5892" max="5892" width="10.7109375" style="7" customWidth="1"/>
    <col min="5893" max="5893" width="12.85546875" style="7" customWidth="1"/>
    <col min="5894" max="5895" width="10.7109375" style="7" customWidth="1"/>
    <col min="5896" max="5896" width="14.85546875" style="7" customWidth="1"/>
    <col min="5897" max="5897" width="15.42578125" style="7" customWidth="1"/>
    <col min="5898" max="5898" width="16.28515625" style="7" customWidth="1"/>
    <col min="5899" max="5899" width="12.85546875" style="7" customWidth="1"/>
    <col min="5900" max="5900" width="13.42578125" style="7" customWidth="1"/>
    <col min="5901" max="5902" width="15.7109375" style="7" customWidth="1"/>
    <col min="5903" max="5903" width="9.28515625" style="7" customWidth="1"/>
    <col min="5904" max="5904" width="13.85546875" style="7" customWidth="1"/>
    <col min="5905" max="5905" width="6.7109375" style="7" customWidth="1"/>
    <col min="5906" max="5906" width="2.140625" style="7" customWidth="1"/>
    <col min="5907" max="6142" width="11.42578125" style="7"/>
    <col min="6143" max="6143" width="18" style="7" customWidth="1"/>
    <col min="6144" max="6144" width="11.42578125" style="7"/>
    <col min="6145" max="6146" width="10.7109375" style="7" customWidth="1"/>
    <col min="6147" max="6147" width="12.85546875" style="7" customWidth="1"/>
    <col min="6148" max="6148" width="10.7109375" style="7" customWidth="1"/>
    <col min="6149" max="6149" width="12.85546875" style="7" customWidth="1"/>
    <col min="6150" max="6151" width="10.7109375" style="7" customWidth="1"/>
    <col min="6152" max="6152" width="14.85546875" style="7" customWidth="1"/>
    <col min="6153" max="6153" width="15.42578125" style="7" customWidth="1"/>
    <col min="6154" max="6154" width="16.28515625" style="7" customWidth="1"/>
    <col min="6155" max="6155" width="12.85546875" style="7" customWidth="1"/>
    <col min="6156" max="6156" width="13.42578125" style="7" customWidth="1"/>
    <col min="6157" max="6158" width="15.7109375" style="7" customWidth="1"/>
    <col min="6159" max="6159" width="9.28515625" style="7" customWidth="1"/>
    <col min="6160" max="6160" width="13.85546875" style="7" customWidth="1"/>
    <col min="6161" max="6161" width="6.7109375" style="7" customWidth="1"/>
    <col min="6162" max="6162" width="2.140625" style="7" customWidth="1"/>
    <col min="6163" max="6398" width="11.42578125" style="7"/>
    <col min="6399" max="6399" width="18" style="7" customWidth="1"/>
    <col min="6400" max="6400" width="11.42578125" style="7"/>
    <col min="6401" max="6402" width="10.7109375" style="7" customWidth="1"/>
    <col min="6403" max="6403" width="12.85546875" style="7" customWidth="1"/>
    <col min="6404" max="6404" width="10.7109375" style="7" customWidth="1"/>
    <col min="6405" max="6405" width="12.85546875" style="7" customWidth="1"/>
    <col min="6406" max="6407" width="10.7109375" style="7" customWidth="1"/>
    <col min="6408" max="6408" width="14.85546875" style="7" customWidth="1"/>
    <col min="6409" max="6409" width="15.42578125" style="7" customWidth="1"/>
    <col min="6410" max="6410" width="16.28515625" style="7" customWidth="1"/>
    <col min="6411" max="6411" width="12.85546875" style="7" customWidth="1"/>
    <col min="6412" max="6412" width="13.42578125" style="7" customWidth="1"/>
    <col min="6413" max="6414" width="15.7109375" style="7" customWidth="1"/>
    <col min="6415" max="6415" width="9.28515625" style="7" customWidth="1"/>
    <col min="6416" max="6416" width="13.85546875" style="7" customWidth="1"/>
    <col min="6417" max="6417" width="6.7109375" style="7" customWidth="1"/>
    <col min="6418" max="6418" width="2.140625" style="7" customWidth="1"/>
    <col min="6419" max="6654" width="11.42578125" style="7"/>
    <col min="6655" max="6655" width="18" style="7" customWidth="1"/>
    <col min="6656" max="6656" width="11.42578125" style="7"/>
    <col min="6657" max="6658" width="10.7109375" style="7" customWidth="1"/>
    <col min="6659" max="6659" width="12.85546875" style="7" customWidth="1"/>
    <col min="6660" max="6660" width="10.7109375" style="7" customWidth="1"/>
    <col min="6661" max="6661" width="12.85546875" style="7" customWidth="1"/>
    <col min="6662" max="6663" width="10.7109375" style="7" customWidth="1"/>
    <col min="6664" max="6664" width="14.85546875" style="7" customWidth="1"/>
    <col min="6665" max="6665" width="15.42578125" style="7" customWidth="1"/>
    <col min="6666" max="6666" width="16.28515625" style="7" customWidth="1"/>
    <col min="6667" max="6667" width="12.85546875" style="7" customWidth="1"/>
    <col min="6668" max="6668" width="13.42578125" style="7" customWidth="1"/>
    <col min="6669" max="6670" width="15.7109375" style="7" customWidth="1"/>
    <col min="6671" max="6671" width="9.28515625" style="7" customWidth="1"/>
    <col min="6672" max="6672" width="13.85546875" style="7" customWidth="1"/>
    <col min="6673" max="6673" width="6.7109375" style="7" customWidth="1"/>
    <col min="6674" max="6674" width="2.140625" style="7" customWidth="1"/>
    <col min="6675" max="6910" width="11.42578125" style="7"/>
    <col min="6911" max="6911" width="18" style="7" customWidth="1"/>
    <col min="6912" max="6912" width="11.42578125" style="7"/>
    <col min="6913" max="6914" width="10.7109375" style="7" customWidth="1"/>
    <col min="6915" max="6915" width="12.85546875" style="7" customWidth="1"/>
    <col min="6916" max="6916" width="10.7109375" style="7" customWidth="1"/>
    <col min="6917" max="6917" width="12.85546875" style="7" customWidth="1"/>
    <col min="6918" max="6919" width="10.7109375" style="7" customWidth="1"/>
    <col min="6920" max="6920" width="14.85546875" style="7" customWidth="1"/>
    <col min="6921" max="6921" width="15.42578125" style="7" customWidth="1"/>
    <col min="6922" max="6922" width="16.28515625" style="7" customWidth="1"/>
    <col min="6923" max="6923" width="12.85546875" style="7" customWidth="1"/>
    <col min="6924" max="6924" width="13.42578125" style="7" customWidth="1"/>
    <col min="6925" max="6926" width="15.7109375" style="7" customWidth="1"/>
    <col min="6927" max="6927" width="9.28515625" style="7" customWidth="1"/>
    <col min="6928" max="6928" width="13.85546875" style="7" customWidth="1"/>
    <col min="6929" max="6929" width="6.7109375" style="7" customWidth="1"/>
    <col min="6930" max="6930" width="2.140625" style="7" customWidth="1"/>
    <col min="6931" max="7166" width="11.42578125" style="7"/>
    <col min="7167" max="7167" width="18" style="7" customWidth="1"/>
    <col min="7168" max="7168" width="11.42578125" style="7"/>
    <col min="7169" max="7170" width="10.7109375" style="7" customWidth="1"/>
    <col min="7171" max="7171" width="12.85546875" style="7" customWidth="1"/>
    <col min="7172" max="7172" width="10.7109375" style="7" customWidth="1"/>
    <col min="7173" max="7173" width="12.85546875" style="7" customWidth="1"/>
    <col min="7174" max="7175" width="10.7109375" style="7" customWidth="1"/>
    <col min="7176" max="7176" width="14.85546875" style="7" customWidth="1"/>
    <col min="7177" max="7177" width="15.42578125" style="7" customWidth="1"/>
    <col min="7178" max="7178" width="16.28515625" style="7" customWidth="1"/>
    <col min="7179" max="7179" width="12.85546875" style="7" customWidth="1"/>
    <col min="7180" max="7180" width="13.42578125" style="7" customWidth="1"/>
    <col min="7181" max="7182" width="15.7109375" style="7" customWidth="1"/>
    <col min="7183" max="7183" width="9.28515625" style="7" customWidth="1"/>
    <col min="7184" max="7184" width="13.85546875" style="7" customWidth="1"/>
    <col min="7185" max="7185" width="6.7109375" style="7" customWidth="1"/>
    <col min="7186" max="7186" width="2.140625" style="7" customWidth="1"/>
    <col min="7187" max="7422" width="11.42578125" style="7"/>
    <col min="7423" max="7423" width="18" style="7" customWidth="1"/>
    <col min="7424" max="7424" width="11.42578125" style="7"/>
    <col min="7425" max="7426" width="10.7109375" style="7" customWidth="1"/>
    <col min="7427" max="7427" width="12.85546875" style="7" customWidth="1"/>
    <col min="7428" max="7428" width="10.7109375" style="7" customWidth="1"/>
    <col min="7429" max="7429" width="12.85546875" style="7" customWidth="1"/>
    <col min="7430" max="7431" width="10.7109375" style="7" customWidth="1"/>
    <col min="7432" max="7432" width="14.85546875" style="7" customWidth="1"/>
    <col min="7433" max="7433" width="15.42578125" style="7" customWidth="1"/>
    <col min="7434" max="7434" width="16.28515625" style="7" customWidth="1"/>
    <col min="7435" max="7435" width="12.85546875" style="7" customWidth="1"/>
    <col min="7436" max="7436" width="13.42578125" style="7" customWidth="1"/>
    <col min="7437" max="7438" width="15.7109375" style="7" customWidth="1"/>
    <col min="7439" max="7439" width="9.28515625" style="7" customWidth="1"/>
    <col min="7440" max="7440" width="13.85546875" style="7" customWidth="1"/>
    <col min="7441" max="7441" width="6.7109375" style="7" customWidth="1"/>
    <col min="7442" max="7442" width="2.140625" style="7" customWidth="1"/>
    <col min="7443" max="7678" width="11.42578125" style="7"/>
    <col min="7679" max="7679" width="18" style="7" customWidth="1"/>
    <col min="7680" max="7680" width="11.42578125" style="7"/>
    <col min="7681" max="7682" width="10.7109375" style="7" customWidth="1"/>
    <col min="7683" max="7683" width="12.85546875" style="7" customWidth="1"/>
    <col min="7684" max="7684" width="10.7109375" style="7" customWidth="1"/>
    <col min="7685" max="7685" width="12.85546875" style="7" customWidth="1"/>
    <col min="7686" max="7687" width="10.7109375" style="7" customWidth="1"/>
    <col min="7688" max="7688" width="14.85546875" style="7" customWidth="1"/>
    <col min="7689" max="7689" width="15.42578125" style="7" customWidth="1"/>
    <col min="7690" max="7690" width="16.28515625" style="7" customWidth="1"/>
    <col min="7691" max="7691" width="12.85546875" style="7" customWidth="1"/>
    <col min="7692" max="7692" width="13.42578125" style="7" customWidth="1"/>
    <col min="7693" max="7694" width="15.7109375" style="7" customWidth="1"/>
    <col min="7695" max="7695" width="9.28515625" style="7" customWidth="1"/>
    <col min="7696" max="7696" width="13.85546875" style="7" customWidth="1"/>
    <col min="7697" max="7697" width="6.7109375" style="7" customWidth="1"/>
    <col min="7698" max="7698" width="2.140625" style="7" customWidth="1"/>
    <col min="7699" max="7934" width="11.42578125" style="7"/>
    <col min="7935" max="7935" width="18" style="7" customWidth="1"/>
    <col min="7936" max="7936" width="11.42578125" style="7"/>
    <col min="7937" max="7938" width="10.7109375" style="7" customWidth="1"/>
    <col min="7939" max="7939" width="12.85546875" style="7" customWidth="1"/>
    <col min="7940" max="7940" width="10.7109375" style="7" customWidth="1"/>
    <col min="7941" max="7941" width="12.85546875" style="7" customWidth="1"/>
    <col min="7942" max="7943" width="10.7109375" style="7" customWidth="1"/>
    <col min="7944" max="7944" width="14.85546875" style="7" customWidth="1"/>
    <col min="7945" max="7945" width="15.42578125" style="7" customWidth="1"/>
    <col min="7946" max="7946" width="16.28515625" style="7" customWidth="1"/>
    <col min="7947" max="7947" width="12.85546875" style="7" customWidth="1"/>
    <col min="7948" max="7948" width="13.42578125" style="7" customWidth="1"/>
    <col min="7949" max="7950" width="15.7109375" style="7" customWidth="1"/>
    <col min="7951" max="7951" width="9.28515625" style="7" customWidth="1"/>
    <col min="7952" max="7952" width="13.85546875" style="7" customWidth="1"/>
    <col min="7953" max="7953" width="6.7109375" style="7" customWidth="1"/>
    <col min="7954" max="7954" width="2.140625" style="7" customWidth="1"/>
    <col min="7955" max="8190" width="11.42578125" style="7"/>
    <col min="8191" max="8191" width="18" style="7" customWidth="1"/>
    <col min="8192" max="8192" width="11.42578125" style="7"/>
    <col min="8193" max="8194" width="10.7109375" style="7" customWidth="1"/>
    <col min="8195" max="8195" width="12.85546875" style="7" customWidth="1"/>
    <col min="8196" max="8196" width="10.7109375" style="7" customWidth="1"/>
    <col min="8197" max="8197" width="12.85546875" style="7" customWidth="1"/>
    <col min="8198" max="8199" width="10.7109375" style="7" customWidth="1"/>
    <col min="8200" max="8200" width="14.85546875" style="7" customWidth="1"/>
    <col min="8201" max="8201" width="15.42578125" style="7" customWidth="1"/>
    <col min="8202" max="8202" width="16.28515625" style="7" customWidth="1"/>
    <col min="8203" max="8203" width="12.85546875" style="7" customWidth="1"/>
    <col min="8204" max="8204" width="13.42578125" style="7" customWidth="1"/>
    <col min="8205" max="8206" width="15.7109375" style="7" customWidth="1"/>
    <col min="8207" max="8207" width="9.28515625" style="7" customWidth="1"/>
    <col min="8208" max="8208" width="13.85546875" style="7" customWidth="1"/>
    <col min="8209" max="8209" width="6.7109375" style="7" customWidth="1"/>
    <col min="8210" max="8210" width="2.140625" style="7" customWidth="1"/>
    <col min="8211" max="8446" width="11.42578125" style="7"/>
    <col min="8447" max="8447" width="18" style="7" customWidth="1"/>
    <col min="8448" max="8448" width="11.42578125" style="7"/>
    <col min="8449" max="8450" width="10.7109375" style="7" customWidth="1"/>
    <col min="8451" max="8451" width="12.85546875" style="7" customWidth="1"/>
    <col min="8452" max="8452" width="10.7109375" style="7" customWidth="1"/>
    <col min="8453" max="8453" width="12.85546875" style="7" customWidth="1"/>
    <col min="8454" max="8455" width="10.7109375" style="7" customWidth="1"/>
    <col min="8456" max="8456" width="14.85546875" style="7" customWidth="1"/>
    <col min="8457" max="8457" width="15.42578125" style="7" customWidth="1"/>
    <col min="8458" max="8458" width="16.28515625" style="7" customWidth="1"/>
    <col min="8459" max="8459" width="12.85546875" style="7" customWidth="1"/>
    <col min="8460" max="8460" width="13.42578125" style="7" customWidth="1"/>
    <col min="8461" max="8462" width="15.7109375" style="7" customWidth="1"/>
    <col min="8463" max="8463" width="9.28515625" style="7" customWidth="1"/>
    <col min="8464" max="8464" width="13.85546875" style="7" customWidth="1"/>
    <col min="8465" max="8465" width="6.7109375" style="7" customWidth="1"/>
    <col min="8466" max="8466" width="2.140625" style="7" customWidth="1"/>
    <col min="8467" max="8702" width="11.42578125" style="7"/>
    <col min="8703" max="8703" width="18" style="7" customWidth="1"/>
    <col min="8704" max="8704" width="11.42578125" style="7"/>
    <col min="8705" max="8706" width="10.7109375" style="7" customWidth="1"/>
    <col min="8707" max="8707" width="12.85546875" style="7" customWidth="1"/>
    <col min="8708" max="8708" width="10.7109375" style="7" customWidth="1"/>
    <col min="8709" max="8709" width="12.85546875" style="7" customWidth="1"/>
    <col min="8710" max="8711" width="10.7109375" style="7" customWidth="1"/>
    <col min="8712" max="8712" width="14.85546875" style="7" customWidth="1"/>
    <col min="8713" max="8713" width="15.42578125" style="7" customWidth="1"/>
    <col min="8714" max="8714" width="16.28515625" style="7" customWidth="1"/>
    <col min="8715" max="8715" width="12.85546875" style="7" customWidth="1"/>
    <col min="8716" max="8716" width="13.42578125" style="7" customWidth="1"/>
    <col min="8717" max="8718" width="15.7109375" style="7" customWidth="1"/>
    <col min="8719" max="8719" width="9.28515625" style="7" customWidth="1"/>
    <col min="8720" max="8720" width="13.85546875" style="7" customWidth="1"/>
    <col min="8721" max="8721" width="6.7109375" style="7" customWidth="1"/>
    <col min="8722" max="8722" width="2.140625" style="7" customWidth="1"/>
    <col min="8723" max="8958" width="11.42578125" style="7"/>
    <col min="8959" max="8959" width="18" style="7" customWidth="1"/>
    <col min="8960" max="8960" width="11.42578125" style="7"/>
    <col min="8961" max="8962" width="10.7109375" style="7" customWidth="1"/>
    <col min="8963" max="8963" width="12.85546875" style="7" customWidth="1"/>
    <col min="8964" max="8964" width="10.7109375" style="7" customWidth="1"/>
    <col min="8965" max="8965" width="12.85546875" style="7" customWidth="1"/>
    <col min="8966" max="8967" width="10.7109375" style="7" customWidth="1"/>
    <col min="8968" max="8968" width="14.85546875" style="7" customWidth="1"/>
    <col min="8969" max="8969" width="15.42578125" style="7" customWidth="1"/>
    <col min="8970" max="8970" width="16.28515625" style="7" customWidth="1"/>
    <col min="8971" max="8971" width="12.85546875" style="7" customWidth="1"/>
    <col min="8972" max="8972" width="13.42578125" style="7" customWidth="1"/>
    <col min="8973" max="8974" width="15.7109375" style="7" customWidth="1"/>
    <col min="8975" max="8975" width="9.28515625" style="7" customWidth="1"/>
    <col min="8976" max="8976" width="13.85546875" style="7" customWidth="1"/>
    <col min="8977" max="8977" width="6.7109375" style="7" customWidth="1"/>
    <col min="8978" max="8978" width="2.140625" style="7" customWidth="1"/>
    <col min="8979" max="9214" width="11.42578125" style="7"/>
    <col min="9215" max="9215" width="18" style="7" customWidth="1"/>
    <col min="9216" max="9216" width="11.42578125" style="7"/>
    <col min="9217" max="9218" width="10.7109375" style="7" customWidth="1"/>
    <col min="9219" max="9219" width="12.85546875" style="7" customWidth="1"/>
    <col min="9220" max="9220" width="10.7109375" style="7" customWidth="1"/>
    <col min="9221" max="9221" width="12.85546875" style="7" customWidth="1"/>
    <col min="9222" max="9223" width="10.7109375" style="7" customWidth="1"/>
    <col min="9224" max="9224" width="14.85546875" style="7" customWidth="1"/>
    <col min="9225" max="9225" width="15.42578125" style="7" customWidth="1"/>
    <col min="9226" max="9226" width="16.28515625" style="7" customWidth="1"/>
    <col min="9227" max="9227" width="12.85546875" style="7" customWidth="1"/>
    <col min="9228" max="9228" width="13.42578125" style="7" customWidth="1"/>
    <col min="9229" max="9230" width="15.7109375" style="7" customWidth="1"/>
    <col min="9231" max="9231" width="9.28515625" style="7" customWidth="1"/>
    <col min="9232" max="9232" width="13.85546875" style="7" customWidth="1"/>
    <col min="9233" max="9233" width="6.7109375" style="7" customWidth="1"/>
    <col min="9234" max="9234" width="2.140625" style="7" customWidth="1"/>
    <col min="9235" max="9470" width="11.42578125" style="7"/>
    <col min="9471" max="9471" width="18" style="7" customWidth="1"/>
    <col min="9472" max="9472" width="11.42578125" style="7"/>
    <col min="9473" max="9474" width="10.7109375" style="7" customWidth="1"/>
    <col min="9475" max="9475" width="12.85546875" style="7" customWidth="1"/>
    <col min="9476" max="9476" width="10.7109375" style="7" customWidth="1"/>
    <col min="9477" max="9477" width="12.85546875" style="7" customWidth="1"/>
    <col min="9478" max="9479" width="10.7109375" style="7" customWidth="1"/>
    <col min="9480" max="9480" width="14.85546875" style="7" customWidth="1"/>
    <col min="9481" max="9481" width="15.42578125" style="7" customWidth="1"/>
    <col min="9482" max="9482" width="16.28515625" style="7" customWidth="1"/>
    <col min="9483" max="9483" width="12.85546875" style="7" customWidth="1"/>
    <col min="9484" max="9484" width="13.42578125" style="7" customWidth="1"/>
    <col min="9485" max="9486" width="15.7109375" style="7" customWidth="1"/>
    <col min="9487" max="9487" width="9.28515625" style="7" customWidth="1"/>
    <col min="9488" max="9488" width="13.85546875" style="7" customWidth="1"/>
    <col min="9489" max="9489" width="6.7109375" style="7" customWidth="1"/>
    <col min="9490" max="9490" width="2.140625" style="7" customWidth="1"/>
    <col min="9491" max="9726" width="11.42578125" style="7"/>
    <col min="9727" max="9727" width="18" style="7" customWidth="1"/>
    <col min="9728" max="9728" width="11.42578125" style="7"/>
    <col min="9729" max="9730" width="10.7109375" style="7" customWidth="1"/>
    <col min="9731" max="9731" width="12.85546875" style="7" customWidth="1"/>
    <col min="9732" max="9732" width="10.7109375" style="7" customWidth="1"/>
    <col min="9733" max="9733" width="12.85546875" style="7" customWidth="1"/>
    <col min="9734" max="9735" width="10.7109375" style="7" customWidth="1"/>
    <col min="9736" max="9736" width="14.85546875" style="7" customWidth="1"/>
    <col min="9737" max="9737" width="15.42578125" style="7" customWidth="1"/>
    <col min="9738" max="9738" width="16.28515625" style="7" customWidth="1"/>
    <col min="9739" max="9739" width="12.85546875" style="7" customWidth="1"/>
    <col min="9740" max="9740" width="13.42578125" style="7" customWidth="1"/>
    <col min="9741" max="9742" width="15.7109375" style="7" customWidth="1"/>
    <col min="9743" max="9743" width="9.28515625" style="7" customWidth="1"/>
    <col min="9744" max="9744" width="13.85546875" style="7" customWidth="1"/>
    <col min="9745" max="9745" width="6.7109375" style="7" customWidth="1"/>
    <col min="9746" max="9746" width="2.140625" style="7" customWidth="1"/>
    <col min="9747" max="9982" width="11.42578125" style="7"/>
    <col min="9983" max="9983" width="18" style="7" customWidth="1"/>
    <col min="9984" max="9984" width="11.42578125" style="7"/>
    <col min="9985" max="9986" width="10.7109375" style="7" customWidth="1"/>
    <col min="9987" max="9987" width="12.85546875" style="7" customWidth="1"/>
    <col min="9988" max="9988" width="10.7109375" style="7" customWidth="1"/>
    <col min="9989" max="9989" width="12.85546875" style="7" customWidth="1"/>
    <col min="9990" max="9991" width="10.7109375" style="7" customWidth="1"/>
    <col min="9992" max="9992" width="14.85546875" style="7" customWidth="1"/>
    <col min="9993" max="9993" width="15.42578125" style="7" customWidth="1"/>
    <col min="9994" max="9994" width="16.28515625" style="7" customWidth="1"/>
    <col min="9995" max="9995" width="12.85546875" style="7" customWidth="1"/>
    <col min="9996" max="9996" width="13.42578125" style="7" customWidth="1"/>
    <col min="9997" max="9998" width="15.7109375" style="7" customWidth="1"/>
    <col min="9999" max="9999" width="9.28515625" style="7" customWidth="1"/>
    <col min="10000" max="10000" width="13.85546875" style="7" customWidth="1"/>
    <col min="10001" max="10001" width="6.7109375" style="7" customWidth="1"/>
    <col min="10002" max="10002" width="2.140625" style="7" customWidth="1"/>
    <col min="10003" max="10238" width="11.42578125" style="7"/>
    <col min="10239" max="10239" width="18" style="7" customWidth="1"/>
    <col min="10240" max="10240" width="11.42578125" style="7"/>
    <col min="10241" max="10242" width="10.7109375" style="7" customWidth="1"/>
    <col min="10243" max="10243" width="12.85546875" style="7" customWidth="1"/>
    <col min="10244" max="10244" width="10.7109375" style="7" customWidth="1"/>
    <col min="10245" max="10245" width="12.85546875" style="7" customWidth="1"/>
    <col min="10246" max="10247" width="10.7109375" style="7" customWidth="1"/>
    <col min="10248" max="10248" width="14.85546875" style="7" customWidth="1"/>
    <col min="10249" max="10249" width="15.42578125" style="7" customWidth="1"/>
    <col min="10250" max="10250" width="16.28515625" style="7" customWidth="1"/>
    <col min="10251" max="10251" width="12.85546875" style="7" customWidth="1"/>
    <col min="10252" max="10252" width="13.42578125" style="7" customWidth="1"/>
    <col min="10253" max="10254" width="15.7109375" style="7" customWidth="1"/>
    <col min="10255" max="10255" width="9.28515625" style="7" customWidth="1"/>
    <col min="10256" max="10256" width="13.85546875" style="7" customWidth="1"/>
    <col min="10257" max="10257" width="6.7109375" style="7" customWidth="1"/>
    <col min="10258" max="10258" width="2.140625" style="7" customWidth="1"/>
    <col min="10259" max="10494" width="11.42578125" style="7"/>
    <col min="10495" max="10495" width="18" style="7" customWidth="1"/>
    <col min="10496" max="10496" width="11.42578125" style="7"/>
    <col min="10497" max="10498" width="10.7109375" style="7" customWidth="1"/>
    <col min="10499" max="10499" width="12.85546875" style="7" customWidth="1"/>
    <col min="10500" max="10500" width="10.7109375" style="7" customWidth="1"/>
    <col min="10501" max="10501" width="12.85546875" style="7" customWidth="1"/>
    <col min="10502" max="10503" width="10.7109375" style="7" customWidth="1"/>
    <col min="10504" max="10504" width="14.85546875" style="7" customWidth="1"/>
    <col min="10505" max="10505" width="15.42578125" style="7" customWidth="1"/>
    <col min="10506" max="10506" width="16.28515625" style="7" customWidth="1"/>
    <col min="10507" max="10507" width="12.85546875" style="7" customWidth="1"/>
    <col min="10508" max="10508" width="13.42578125" style="7" customWidth="1"/>
    <col min="10509" max="10510" width="15.7109375" style="7" customWidth="1"/>
    <col min="10511" max="10511" width="9.28515625" style="7" customWidth="1"/>
    <col min="10512" max="10512" width="13.85546875" style="7" customWidth="1"/>
    <col min="10513" max="10513" width="6.7109375" style="7" customWidth="1"/>
    <col min="10514" max="10514" width="2.140625" style="7" customWidth="1"/>
    <col min="10515" max="10750" width="11.42578125" style="7"/>
    <col min="10751" max="10751" width="18" style="7" customWidth="1"/>
    <col min="10752" max="10752" width="11.42578125" style="7"/>
    <col min="10753" max="10754" width="10.7109375" style="7" customWidth="1"/>
    <col min="10755" max="10755" width="12.85546875" style="7" customWidth="1"/>
    <col min="10756" max="10756" width="10.7109375" style="7" customWidth="1"/>
    <col min="10757" max="10757" width="12.85546875" style="7" customWidth="1"/>
    <col min="10758" max="10759" width="10.7109375" style="7" customWidth="1"/>
    <col min="10760" max="10760" width="14.85546875" style="7" customWidth="1"/>
    <col min="10761" max="10761" width="15.42578125" style="7" customWidth="1"/>
    <col min="10762" max="10762" width="16.28515625" style="7" customWidth="1"/>
    <col min="10763" max="10763" width="12.85546875" style="7" customWidth="1"/>
    <col min="10764" max="10764" width="13.42578125" style="7" customWidth="1"/>
    <col min="10765" max="10766" width="15.7109375" style="7" customWidth="1"/>
    <col min="10767" max="10767" width="9.28515625" style="7" customWidth="1"/>
    <col min="10768" max="10768" width="13.85546875" style="7" customWidth="1"/>
    <col min="10769" max="10769" width="6.7109375" style="7" customWidth="1"/>
    <col min="10770" max="10770" width="2.140625" style="7" customWidth="1"/>
    <col min="10771" max="11006" width="11.42578125" style="7"/>
    <col min="11007" max="11007" width="18" style="7" customWidth="1"/>
    <col min="11008" max="11008" width="11.42578125" style="7"/>
    <col min="11009" max="11010" width="10.7109375" style="7" customWidth="1"/>
    <col min="11011" max="11011" width="12.85546875" style="7" customWidth="1"/>
    <col min="11012" max="11012" width="10.7109375" style="7" customWidth="1"/>
    <col min="11013" max="11013" width="12.85546875" style="7" customWidth="1"/>
    <col min="11014" max="11015" width="10.7109375" style="7" customWidth="1"/>
    <col min="11016" max="11016" width="14.85546875" style="7" customWidth="1"/>
    <col min="11017" max="11017" width="15.42578125" style="7" customWidth="1"/>
    <col min="11018" max="11018" width="16.28515625" style="7" customWidth="1"/>
    <col min="11019" max="11019" width="12.85546875" style="7" customWidth="1"/>
    <col min="11020" max="11020" width="13.42578125" style="7" customWidth="1"/>
    <col min="11021" max="11022" width="15.7109375" style="7" customWidth="1"/>
    <col min="11023" max="11023" width="9.28515625" style="7" customWidth="1"/>
    <col min="11024" max="11024" width="13.85546875" style="7" customWidth="1"/>
    <col min="11025" max="11025" width="6.7109375" style="7" customWidth="1"/>
    <col min="11026" max="11026" width="2.140625" style="7" customWidth="1"/>
    <col min="11027" max="11262" width="11.42578125" style="7"/>
    <col min="11263" max="11263" width="18" style="7" customWidth="1"/>
    <col min="11264" max="11264" width="11.42578125" style="7"/>
    <col min="11265" max="11266" width="10.7109375" style="7" customWidth="1"/>
    <col min="11267" max="11267" width="12.85546875" style="7" customWidth="1"/>
    <col min="11268" max="11268" width="10.7109375" style="7" customWidth="1"/>
    <col min="11269" max="11269" width="12.85546875" style="7" customWidth="1"/>
    <col min="11270" max="11271" width="10.7109375" style="7" customWidth="1"/>
    <col min="11272" max="11272" width="14.85546875" style="7" customWidth="1"/>
    <col min="11273" max="11273" width="15.42578125" style="7" customWidth="1"/>
    <col min="11274" max="11274" width="16.28515625" style="7" customWidth="1"/>
    <col min="11275" max="11275" width="12.85546875" style="7" customWidth="1"/>
    <col min="11276" max="11276" width="13.42578125" style="7" customWidth="1"/>
    <col min="11277" max="11278" width="15.7109375" style="7" customWidth="1"/>
    <col min="11279" max="11279" width="9.28515625" style="7" customWidth="1"/>
    <col min="11280" max="11280" width="13.85546875" style="7" customWidth="1"/>
    <col min="11281" max="11281" width="6.7109375" style="7" customWidth="1"/>
    <col min="11282" max="11282" width="2.140625" style="7" customWidth="1"/>
    <col min="11283" max="11518" width="11.42578125" style="7"/>
    <col min="11519" max="11519" width="18" style="7" customWidth="1"/>
    <col min="11520" max="11520" width="11.42578125" style="7"/>
    <col min="11521" max="11522" width="10.7109375" style="7" customWidth="1"/>
    <col min="11523" max="11523" width="12.85546875" style="7" customWidth="1"/>
    <col min="11524" max="11524" width="10.7109375" style="7" customWidth="1"/>
    <col min="11525" max="11525" width="12.85546875" style="7" customWidth="1"/>
    <col min="11526" max="11527" width="10.7109375" style="7" customWidth="1"/>
    <col min="11528" max="11528" width="14.85546875" style="7" customWidth="1"/>
    <col min="11529" max="11529" width="15.42578125" style="7" customWidth="1"/>
    <col min="11530" max="11530" width="16.28515625" style="7" customWidth="1"/>
    <col min="11531" max="11531" width="12.85546875" style="7" customWidth="1"/>
    <col min="11532" max="11532" width="13.42578125" style="7" customWidth="1"/>
    <col min="11533" max="11534" width="15.7109375" style="7" customWidth="1"/>
    <col min="11535" max="11535" width="9.28515625" style="7" customWidth="1"/>
    <col min="11536" max="11536" width="13.85546875" style="7" customWidth="1"/>
    <col min="11537" max="11537" width="6.7109375" style="7" customWidth="1"/>
    <col min="11538" max="11538" width="2.140625" style="7" customWidth="1"/>
    <col min="11539" max="11774" width="11.42578125" style="7"/>
    <col min="11775" max="11775" width="18" style="7" customWidth="1"/>
    <col min="11776" max="11776" width="11.42578125" style="7"/>
    <col min="11777" max="11778" width="10.7109375" style="7" customWidth="1"/>
    <col min="11779" max="11779" width="12.85546875" style="7" customWidth="1"/>
    <col min="11780" max="11780" width="10.7109375" style="7" customWidth="1"/>
    <col min="11781" max="11781" width="12.85546875" style="7" customWidth="1"/>
    <col min="11782" max="11783" width="10.7109375" style="7" customWidth="1"/>
    <col min="11784" max="11784" width="14.85546875" style="7" customWidth="1"/>
    <col min="11785" max="11785" width="15.42578125" style="7" customWidth="1"/>
    <col min="11786" max="11786" width="16.28515625" style="7" customWidth="1"/>
    <col min="11787" max="11787" width="12.85546875" style="7" customWidth="1"/>
    <col min="11788" max="11788" width="13.42578125" style="7" customWidth="1"/>
    <col min="11789" max="11790" width="15.7109375" style="7" customWidth="1"/>
    <col min="11791" max="11791" width="9.28515625" style="7" customWidth="1"/>
    <col min="11792" max="11792" width="13.85546875" style="7" customWidth="1"/>
    <col min="11793" max="11793" width="6.7109375" style="7" customWidth="1"/>
    <col min="11794" max="11794" width="2.140625" style="7" customWidth="1"/>
    <col min="11795" max="12030" width="11.42578125" style="7"/>
    <col min="12031" max="12031" width="18" style="7" customWidth="1"/>
    <col min="12032" max="12032" width="11.42578125" style="7"/>
    <col min="12033" max="12034" width="10.7109375" style="7" customWidth="1"/>
    <col min="12035" max="12035" width="12.85546875" style="7" customWidth="1"/>
    <col min="12036" max="12036" width="10.7109375" style="7" customWidth="1"/>
    <col min="12037" max="12037" width="12.85546875" style="7" customWidth="1"/>
    <col min="12038" max="12039" width="10.7109375" style="7" customWidth="1"/>
    <col min="12040" max="12040" width="14.85546875" style="7" customWidth="1"/>
    <col min="12041" max="12041" width="15.42578125" style="7" customWidth="1"/>
    <col min="12042" max="12042" width="16.28515625" style="7" customWidth="1"/>
    <col min="12043" max="12043" width="12.85546875" style="7" customWidth="1"/>
    <col min="12044" max="12044" width="13.42578125" style="7" customWidth="1"/>
    <col min="12045" max="12046" width="15.7109375" style="7" customWidth="1"/>
    <col min="12047" max="12047" width="9.28515625" style="7" customWidth="1"/>
    <col min="12048" max="12048" width="13.85546875" style="7" customWidth="1"/>
    <col min="12049" max="12049" width="6.7109375" style="7" customWidth="1"/>
    <col min="12050" max="12050" width="2.140625" style="7" customWidth="1"/>
    <col min="12051" max="12286" width="11.42578125" style="7"/>
    <col min="12287" max="12287" width="18" style="7" customWidth="1"/>
    <col min="12288" max="12288" width="11.42578125" style="7"/>
    <col min="12289" max="12290" width="10.7109375" style="7" customWidth="1"/>
    <col min="12291" max="12291" width="12.85546875" style="7" customWidth="1"/>
    <col min="12292" max="12292" width="10.7109375" style="7" customWidth="1"/>
    <col min="12293" max="12293" width="12.85546875" style="7" customWidth="1"/>
    <col min="12294" max="12295" width="10.7109375" style="7" customWidth="1"/>
    <col min="12296" max="12296" width="14.85546875" style="7" customWidth="1"/>
    <col min="12297" max="12297" width="15.42578125" style="7" customWidth="1"/>
    <col min="12298" max="12298" width="16.28515625" style="7" customWidth="1"/>
    <col min="12299" max="12299" width="12.85546875" style="7" customWidth="1"/>
    <col min="12300" max="12300" width="13.42578125" style="7" customWidth="1"/>
    <col min="12301" max="12302" width="15.7109375" style="7" customWidth="1"/>
    <col min="12303" max="12303" width="9.28515625" style="7" customWidth="1"/>
    <col min="12304" max="12304" width="13.85546875" style="7" customWidth="1"/>
    <col min="12305" max="12305" width="6.7109375" style="7" customWidth="1"/>
    <col min="12306" max="12306" width="2.140625" style="7" customWidth="1"/>
    <col min="12307" max="12542" width="11.42578125" style="7"/>
    <col min="12543" max="12543" width="18" style="7" customWidth="1"/>
    <col min="12544" max="12544" width="11.42578125" style="7"/>
    <col min="12545" max="12546" width="10.7109375" style="7" customWidth="1"/>
    <col min="12547" max="12547" width="12.85546875" style="7" customWidth="1"/>
    <col min="12548" max="12548" width="10.7109375" style="7" customWidth="1"/>
    <col min="12549" max="12549" width="12.85546875" style="7" customWidth="1"/>
    <col min="12550" max="12551" width="10.7109375" style="7" customWidth="1"/>
    <col min="12552" max="12552" width="14.85546875" style="7" customWidth="1"/>
    <col min="12553" max="12553" width="15.42578125" style="7" customWidth="1"/>
    <col min="12554" max="12554" width="16.28515625" style="7" customWidth="1"/>
    <col min="12555" max="12555" width="12.85546875" style="7" customWidth="1"/>
    <col min="12556" max="12556" width="13.42578125" style="7" customWidth="1"/>
    <col min="12557" max="12558" width="15.7109375" style="7" customWidth="1"/>
    <col min="12559" max="12559" width="9.28515625" style="7" customWidth="1"/>
    <col min="12560" max="12560" width="13.85546875" style="7" customWidth="1"/>
    <col min="12561" max="12561" width="6.7109375" style="7" customWidth="1"/>
    <col min="12562" max="12562" width="2.140625" style="7" customWidth="1"/>
    <col min="12563" max="12798" width="11.42578125" style="7"/>
    <col min="12799" max="12799" width="18" style="7" customWidth="1"/>
    <col min="12800" max="12800" width="11.42578125" style="7"/>
    <col min="12801" max="12802" width="10.7109375" style="7" customWidth="1"/>
    <col min="12803" max="12803" width="12.85546875" style="7" customWidth="1"/>
    <col min="12804" max="12804" width="10.7109375" style="7" customWidth="1"/>
    <col min="12805" max="12805" width="12.85546875" style="7" customWidth="1"/>
    <col min="12806" max="12807" width="10.7109375" style="7" customWidth="1"/>
    <col min="12808" max="12808" width="14.85546875" style="7" customWidth="1"/>
    <col min="12809" max="12809" width="15.42578125" style="7" customWidth="1"/>
    <col min="12810" max="12810" width="16.28515625" style="7" customWidth="1"/>
    <col min="12811" max="12811" width="12.85546875" style="7" customWidth="1"/>
    <col min="12812" max="12812" width="13.42578125" style="7" customWidth="1"/>
    <col min="12813" max="12814" width="15.7109375" style="7" customWidth="1"/>
    <col min="12815" max="12815" width="9.28515625" style="7" customWidth="1"/>
    <col min="12816" max="12816" width="13.85546875" style="7" customWidth="1"/>
    <col min="12817" max="12817" width="6.7109375" style="7" customWidth="1"/>
    <col min="12818" max="12818" width="2.140625" style="7" customWidth="1"/>
    <col min="12819" max="13054" width="11.42578125" style="7"/>
    <col min="13055" max="13055" width="18" style="7" customWidth="1"/>
    <col min="13056" max="13056" width="11.42578125" style="7"/>
    <col min="13057" max="13058" width="10.7109375" style="7" customWidth="1"/>
    <col min="13059" max="13059" width="12.85546875" style="7" customWidth="1"/>
    <col min="13060" max="13060" width="10.7109375" style="7" customWidth="1"/>
    <col min="13061" max="13061" width="12.85546875" style="7" customWidth="1"/>
    <col min="13062" max="13063" width="10.7109375" style="7" customWidth="1"/>
    <col min="13064" max="13064" width="14.85546875" style="7" customWidth="1"/>
    <col min="13065" max="13065" width="15.42578125" style="7" customWidth="1"/>
    <col min="13066" max="13066" width="16.28515625" style="7" customWidth="1"/>
    <col min="13067" max="13067" width="12.85546875" style="7" customWidth="1"/>
    <col min="13068" max="13068" width="13.42578125" style="7" customWidth="1"/>
    <col min="13069" max="13070" width="15.7109375" style="7" customWidth="1"/>
    <col min="13071" max="13071" width="9.28515625" style="7" customWidth="1"/>
    <col min="13072" max="13072" width="13.85546875" style="7" customWidth="1"/>
    <col min="13073" max="13073" width="6.7109375" style="7" customWidth="1"/>
    <col min="13074" max="13074" width="2.140625" style="7" customWidth="1"/>
    <col min="13075" max="13310" width="11.42578125" style="7"/>
    <col min="13311" max="13311" width="18" style="7" customWidth="1"/>
    <col min="13312" max="13312" width="11.42578125" style="7"/>
    <col min="13313" max="13314" width="10.7109375" style="7" customWidth="1"/>
    <col min="13315" max="13315" width="12.85546875" style="7" customWidth="1"/>
    <col min="13316" max="13316" width="10.7109375" style="7" customWidth="1"/>
    <col min="13317" max="13317" width="12.85546875" style="7" customWidth="1"/>
    <col min="13318" max="13319" width="10.7109375" style="7" customWidth="1"/>
    <col min="13320" max="13320" width="14.85546875" style="7" customWidth="1"/>
    <col min="13321" max="13321" width="15.42578125" style="7" customWidth="1"/>
    <col min="13322" max="13322" width="16.28515625" style="7" customWidth="1"/>
    <col min="13323" max="13323" width="12.85546875" style="7" customWidth="1"/>
    <col min="13324" max="13324" width="13.42578125" style="7" customWidth="1"/>
    <col min="13325" max="13326" width="15.7109375" style="7" customWidth="1"/>
    <col min="13327" max="13327" width="9.28515625" style="7" customWidth="1"/>
    <col min="13328" max="13328" width="13.85546875" style="7" customWidth="1"/>
    <col min="13329" max="13329" width="6.7109375" style="7" customWidth="1"/>
    <col min="13330" max="13330" width="2.140625" style="7" customWidth="1"/>
    <col min="13331" max="13566" width="11.42578125" style="7"/>
    <col min="13567" max="13567" width="18" style="7" customWidth="1"/>
    <col min="13568" max="13568" width="11.42578125" style="7"/>
    <col min="13569" max="13570" width="10.7109375" style="7" customWidth="1"/>
    <col min="13571" max="13571" width="12.85546875" style="7" customWidth="1"/>
    <col min="13572" max="13572" width="10.7109375" style="7" customWidth="1"/>
    <col min="13573" max="13573" width="12.85546875" style="7" customWidth="1"/>
    <col min="13574" max="13575" width="10.7109375" style="7" customWidth="1"/>
    <col min="13576" max="13576" width="14.85546875" style="7" customWidth="1"/>
    <col min="13577" max="13577" width="15.42578125" style="7" customWidth="1"/>
    <col min="13578" max="13578" width="16.28515625" style="7" customWidth="1"/>
    <col min="13579" max="13579" width="12.85546875" style="7" customWidth="1"/>
    <col min="13580" max="13580" width="13.42578125" style="7" customWidth="1"/>
    <col min="13581" max="13582" width="15.7109375" style="7" customWidth="1"/>
    <col min="13583" max="13583" width="9.28515625" style="7" customWidth="1"/>
    <col min="13584" max="13584" width="13.85546875" style="7" customWidth="1"/>
    <col min="13585" max="13585" width="6.7109375" style="7" customWidth="1"/>
    <col min="13586" max="13586" width="2.140625" style="7" customWidth="1"/>
    <col min="13587" max="13822" width="11.42578125" style="7"/>
    <col min="13823" max="13823" width="18" style="7" customWidth="1"/>
    <col min="13824" max="13824" width="11.42578125" style="7"/>
    <col min="13825" max="13826" width="10.7109375" style="7" customWidth="1"/>
    <col min="13827" max="13827" width="12.85546875" style="7" customWidth="1"/>
    <col min="13828" max="13828" width="10.7109375" style="7" customWidth="1"/>
    <col min="13829" max="13829" width="12.85546875" style="7" customWidth="1"/>
    <col min="13830" max="13831" width="10.7109375" style="7" customWidth="1"/>
    <col min="13832" max="13832" width="14.85546875" style="7" customWidth="1"/>
    <col min="13833" max="13833" width="15.42578125" style="7" customWidth="1"/>
    <col min="13834" max="13834" width="16.28515625" style="7" customWidth="1"/>
    <col min="13835" max="13835" width="12.85546875" style="7" customWidth="1"/>
    <col min="13836" max="13836" width="13.42578125" style="7" customWidth="1"/>
    <col min="13837" max="13838" width="15.7109375" style="7" customWidth="1"/>
    <col min="13839" max="13839" width="9.28515625" style="7" customWidth="1"/>
    <col min="13840" max="13840" width="13.85546875" style="7" customWidth="1"/>
    <col min="13841" max="13841" width="6.7109375" style="7" customWidth="1"/>
    <col min="13842" max="13842" width="2.140625" style="7" customWidth="1"/>
    <col min="13843" max="14078" width="11.42578125" style="7"/>
    <col min="14079" max="14079" width="18" style="7" customWidth="1"/>
    <col min="14080" max="14080" width="11.42578125" style="7"/>
    <col min="14081" max="14082" width="10.7109375" style="7" customWidth="1"/>
    <col min="14083" max="14083" width="12.85546875" style="7" customWidth="1"/>
    <col min="14084" max="14084" width="10.7109375" style="7" customWidth="1"/>
    <col min="14085" max="14085" width="12.85546875" style="7" customWidth="1"/>
    <col min="14086" max="14087" width="10.7109375" style="7" customWidth="1"/>
    <col min="14088" max="14088" width="14.85546875" style="7" customWidth="1"/>
    <col min="14089" max="14089" width="15.42578125" style="7" customWidth="1"/>
    <col min="14090" max="14090" width="16.28515625" style="7" customWidth="1"/>
    <col min="14091" max="14091" width="12.85546875" style="7" customWidth="1"/>
    <col min="14092" max="14092" width="13.42578125" style="7" customWidth="1"/>
    <col min="14093" max="14094" width="15.7109375" style="7" customWidth="1"/>
    <col min="14095" max="14095" width="9.28515625" style="7" customWidth="1"/>
    <col min="14096" max="14096" width="13.85546875" style="7" customWidth="1"/>
    <col min="14097" max="14097" width="6.7109375" style="7" customWidth="1"/>
    <col min="14098" max="14098" width="2.140625" style="7" customWidth="1"/>
    <col min="14099" max="14334" width="11.42578125" style="7"/>
    <col min="14335" max="14335" width="18" style="7" customWidth="1"/>
    <col min="14336" max="14336" width="11.42578125" style="7"/>
    <col min="14337" max="14338" width="10.7109375" style="7" customWidth="1"/>
    <col min="14339" max="14339" width="12.85546875" style="7" customWidth="1"/>
    <col min="14340" max="14340" width="10.7109375" style="7" customWidth="1"/>
    <col min="14341" max="14341" width="12.85546875" style="7" customWidth="1"/>
    <col min="14342" max="14343" width="10.7109375" style="7" customWidth="1"/>
    <col min="14344" max="14344" width="14.85546875" style="7" customWidth="1"/>
    <col min="14345" max="14345" width="15.42578125" style="7" customWidth="1"/>
    <col min="14346" max="14346" width="16.28515625" style="7" customWidth="1"/>
    <col min="14347" max="14347" width="12.85546875" style="7" customWidth="1"/>
    <col min="14348" max="14348" width="13.42578125" style="7" customWidth="1"/>
    <col min="14349" max="14350" width="15.7109375" style="7" customWidth="1"/>
    <col min="14351" max="14351" width="9.28515625" style="7" customWidth="1"/>
    <col min="14352" max="14352" width="13.85546875" style="7" customWidth="1"/>
    <col min="14353" max="14353" width="6.7109375" style="7" customWidth="1"/>
    <col min="14354" max="14354" width="2.140625" style="7" customWidth="1"/>
    <col min="14355" max="14590" width="11.42578125" style="7"/>
    <col min="14591" max="14591" width="18" style="7" customWidth="1"/>
    <col min="14592" max="14592" width="11.42578125" style="7"/>
    <col min="14593" max="14594" width="10.7109375" style="7" customWidth="1"/>
    <col min="14595" max="14595" width="12.85546875" style="7" customWidth="1"/>
    <col min="14596" max="14596" width="10.7109375" style="7" customWidth="1"/>
    <col min="14597" max="14597" width="12.85546875" style="7" customWidth="1"/>
    <col min="14598" max="14599" width="10.7109375" style="7" customWidth="1"/>
    <col min="14600" max="14600" width="14.85546875" style="7" customWidth="1"/>
    <col min="14601" max="14601" width="15.42578125" style="7" customWidth="1"/>
    <col min="14602" max="14602" width="16.28515625" style="7" customWidth="1"/>
    <col min="14603" max="14603" width="12.85546875" style="7" customWidth="1"/>
    <col min="14604" max="14604" width="13.42578125" style="7" customWidth="1"/>
    <col min="14605" max="14606" width="15.7109375" style="7" customWidth="1"/>
    <col min="14607" max="14607" width="9.28515625" style="7" customWidth="1"/>
    <col min="14608" max="14608" width="13.85546875" style="7" customWidth="1"/>
    <col min="14609" max="14609" width="6.7109375" style="7" customWidth="1"/>
    <col min="14610" max="14610" width="2.140625" style="7" customWidth="1"/>
    <col min="14611" max="14846" width="11.42578125" style="7"/>
    <col min="14847" max="14847" width="18" style="7" customWidth="1"/>
    <col min="14848" max="14848" width="11.42578125" style="7"/>
    <col min="14849" max="14850" width="10.7109375" style="7" customWidth="1"/>
    <col min="14851" max="14851" width="12.85546875" style="7" customWidth="1"/>
    <col min="14852" max="14852" width="10.7109375" style="7" customWidth="1"/>
    <col min="14853" max="14853" width="12.85546875" style="7" customWidth="1"/>
    <col min="14854" max="14855" width="10.7109375" style="7" customWidth="1"/>
    <col min="14856" max="14856" width="14.85546875" style="7" customWidth="1"/>
    <col min="14857" max="14857" width="15.42578125" style="7" customWidth="1"/>
    <col min="14858" max="14858" width="16.28515625" style="7" customWidth="1"/>
    <col min="14859" max="14859" width="12.85546875" style="7" customWidth="1"/>
    <col min="14860" max="14860" width="13.42578125" style="7" customWidth="1"/>
    <col min="14861" max="14862" width="15.7109375" style="7" customWidth="1"/>
    <col min="14863" max="14863" width="9.28515625" style="7" customWidth="1"/>
    <col min="14864" max="14864" width="13.85546875" style="7" customWidth="1"/>
    <col min="14865" max="14865" width="6.7109375" style="7" customWidth="1"/>
    <col min="14866" max="14866" width="2.140625" style="7" customWidth="1"/>
    <col min="14867" max="15102" width="11.42578125" style="7"/>
    <col min="15103" max="15103" width="18" style="7" customWidth="1"/>
    <col min="15104" max="15104" width="11.42578125" style="7"/>
    <col min="15105" max="15106" width="10.7109375" style="7" customWidth="1"/>
    <col min="15107" max="15107" width="12.85546875" style="7" customWidth="1"/>
    <col min="15108" max="15108" width="10.7109375" style="7" customWidth="1"/>
    <col min="15109" max="15109" width="12.85546875" style="7" customWidth="1"/>
    <col min="15110" max="15111" width="10.7109375" style="7" customWidth="1"/>
    <col min="15112" max="15112" width="14.85546875" style="7" customWidth="1"/>
    <col min="15113" max="15113" width="15.42578125" style="7" customWidth="1"/>
    <col min="15114" max="15114" width="16.28515625" style="7" customWidth="1"/>
    <col min="15115" max="15115" width="12.85546875" style="7" customWidth="1"/>
    <col min="15116" max="15116" width="13.42578125" style="7" customWidth="1"/>
    <col min="15117" max="15118" width="15.7109375" style="7" customWidth="1"/>
    <col min="15119" max="15119" width="9.28515625" style="7" customWidth="1"/>
    <col min="15120" max="15120" width="13.85546875" style="7" customWidth="1"/>
    <col min="15121" max="15121" width="6.7109375" style="7" customWidth="1"/>
    <col min="15122" max="15122" width="2.140625" style="7" customWidth="1"/>
    <col min="15123" max="15358" width="11.42578125" style="7"/>
    <col min="15359" max="15359" width="18" style="7" customWidth="1"/>
    <col min="15360" max="15360" width="11.42578125" style="7"/>
    <col min="15361" max="15362" width="10.7109375" style="7" customWidth="1"/>
    <col min="15363" max="15363" width="12.85546875" style="7" customWidth="1"/>
    <col min="15364" max="15364" width="10.7109375" style="7" customWidth="1"/>
    <col min="15365" max="15365" width="12.85546875" style="7" customWidth="1"/>
    <col min="15366" max="15367" width="10.7109375" style="7" customWidth="1"/>
    <col min="15368" max="15368" width="14.85546875" style="7" customWidth="1"/>
    <col min="15369" max="15369" width="15.42578125" style="7" customWidth="1"/>
    <col min="15370" max="15370" width="16.28515625" style="7" customWidth="1"/>
    <col min="15371" max="15371" width="12.85546875" style="7" customWidth="1"/>
    <col min="15372" max="15372" width="13.42578125" style="7" customWidth="1"/>
    <col min="15373" max="15374" width="15.7109375" style="7" customWidth="1"/>
    <col min="15375" max="15375" width="9.28515625" style="7" customWidth="1"/>
    <col min="15376" max="15376" width="13.85546875" style="7" customWidth="1"/>
    <col min="15377" max="15377" width="6.7109375" style="7" customWidth="1"/>
    <col min="15378" max="15378" width="2.140625" style="7" customWidth="1"/>
    <col min="15379" max="15614" width="11.42578125" style="7"/>
    <col min="15615" max="15615" width="18" style="7" customWidth="1"/>
    <col min="15616" max="15616" width="11.42578125" style="7"/>
    <col min="15617" max="15618" width="10.7109375" style="7" customWidth="1"/>
    <col min="15619" max="15619" width="12.85546875" style="7" customWidth="1"/>
    <col min="15620" max="15620" width="10.7109375" style="7" customWidth="1"/>
    <col min="15621" max="15621" width="12.85546875" style="7" customWidth="1"/>
    <col min="15622" max="15623" width="10.7109375" style="7" customWidth="1"/>
    <col min="15624" max="15624" width="14.85546875" style="7" customWidth="1"/>
    <col min="15625" max="15625" width="15.42578125" style="7" customWidth="1"/>
    <col min="15626" max="15626" width="16.28515625" style="7" customWidth="1"/>
    <col min="15627" max="15627" width="12.85546875" style="7" customWidth="1"/>
    <col min="15628" max="15628" width="13.42578125" style="7" customWidth="1"/>
    <col min="15629" max="15630" width="15.7109375" style="7" customWidth="1"/>
    <col min="15631" max="15631" width="9.28515625" style="7" customWidth="1"/>
    <col min="15632" max="15632" width="13.85546875" style="7" customWidth="1"/>
    <col min="15633" max="15633" width="6.7109375" style="7" customWidth="1"/>
    <col min="15634" max="15634" width="2.140625" style="7" customWidth="1"/>
    <col min="15635" max="15870" width="11.42578125" style="7"/>
    <col min="15871" max="15871" width="18" style="7" customWidth="1"/>
    <col min="15872" max="15872" width="11.42578125" style="7"/>
    <col min="15873" max="15874" width="10.7109375" style="7" customWidth="1"/>
    <col min="15875" max="15875" width="12.85546875" style="7" customWidth="1"/>
    <col min="15876" max="15876" width="10.7109375" style="7" customWidth="1"/>
    <col min="15877" max="15877" width="12.85546875" style="7" customWidth="1"/>
    <col min="15878" max="15879" width="10.7109375" style="7" customWidth="1"/>
    <col min="15880" max="15880" width="14.85546875" style="7" customWidth="1"/>
    <col min="15881" max="15881" width="15.42578125" style="7" customWidth="1"/>
    <col min="15882" max="15882" width="16.28515625" style="7" customWidth="1"/>
    <col min="15883" max="15883" width="12.85546875" style="7" customWidth="1"/>
    <col min="15884" max="15884" width="13.42578125" style="7" customWidth="1"/>
    <col min="15885" max="15886" width="15.7109375" style="7" customWidth="1"/>
    <col min="15887" max="15887" width="9.28515625" style="7" customWidth="1"/>
    <col min="15888" max="15888" width="13.85546875" style="7" customWidth="1"/>
    <col min="15889" max="15889" width="6.7109375" style="7" customWidth="1"/>
    <col min="15890" max="15890" width="2.140625" style="7" customWidth="1"/>
    <col min="15891" max="16126" width="11.42578125" style="7"/>
    <col min="16127" max="16127" width="18" style="7" customWidth="1"/>
    <col min="16128" max="16128" width="11.42578125" style="7"/>
    <col min="16129" max="16130" width="10.7109375" style="7" customWidth="1"/>
    <col min="16131" max="16131" width="12.85546875" style="7" customWidth="1"/>
    <col min="16132" max="16132" width="10.7109375" style="7" customWidth="1"/>
    <col min="16133" max="16133" width="12.85546875" style="7" customWidth="1"/>
    <col min="16134" max="16135" width="10.7109375" style="7" customWidth="1"/>
    <col min="16136" max="16136" width="14.85546875" style="7" customWidth="1"/>
    <col min="16137" max="16137" width="15.42578125" style="7" customWidth="1"/>
    <col min="16138" max="16138" width="16.28515625" style="7" customWidth="1"/>
    <col min="16139" max="16139" width="12.85546875" style="7" customWidth="1"/>
    <col min="16140" max="16140" width="13.42578125" style="7" customWidth="1"/>
    <col min="16141" max="16142" width="15.7109375" style="7" customWidth="1"/>
    <col min="16143" max="16143" width="9.28515625" style="7" customWidth="1"/>
    <col min="16144" max="16144" width="13.85546875" style="7" customWidth="1"/>
    <col min="16145" max="16145" width="6.7109375" style="7" customWidth="1"/>
    <col min="16146" max="16146" width="2.140625" style="7" customWidth="1"/>
    <col min="16147" max="16384" width="11.42578125" style="7"/>
  </cols>
  <sheetData>
    <row r="1" spans="1:17" x14ac:dyDescent="0.25">
      <c r="C1" s="8"/>
      <c r="D1" s="8"/>
      <c r="E1" s="8"/>
      <c r="F1" s="8"/>
      <c r="G1" s="8"/>
      <c r="H1" s="8"/>
      <c r="I1" s="8"/>
      <c r="J1" s="8"/>
      <c r="K1" s="8"/>
      <c r="L1" s="8"/>
      <c r="M1" s="8"/>
      <c r="N1" s="8"/>
      <c r="O1" s="9"/>
    </row>
    <row r="2" spans="1:17" x14ac:dyDescent="0.25">
      <c r="A2" s="10" t="s">
        <v>0</v>
      </c>
      <c r="B2" s="11">
        <v>2019</v>
      </c>
      <c r="C2" s="8"/>
      <c r="D2" s="8"/>
      <c r="E2" s="8"/>
      <c r="F2" s="8"/>
      <c r="G2" s="8"/>
      <c r="H2" s="8"/>
      <c r="I2" s="8"/>
      <c r="J2" s="8"/>
      <c r="K2" s="8"/>
      <c r="L2" s="8"/>
      <c r="M2" s="8"/>
      <c r="N2" s="8"/>
      <c r="O2" s="9"/>
    </row>
    <row r="3" spans="1:17" x14ac:dyDescent="0.25">
      <c r="C3" s="8"/>
      <c r="D3" s="8"/>
      <c r="E3" s="8"/>
      <c r="F3" s="8"/>
      <c r="G3" s="8"/>
      <c r="H3" s="8"/>
      <c r="I3" s="8"/>
      <c r="J3" s="8"/>
      <c r="K3" s="8"/>
      <c r="L3" s="8"/>
      <c r="M3" s="8"/>
      <c r="N3" s="8"/>
      <c r="O3" s="9"/>
    </row>
    <row r="4" spans="1:17" x14ac:dyDescent="0.25">
      <c r="C4" s="8"/>
      <c r="D4" s="8"/>
      <c r="E4" s="8"/>
      <c r="F4" s="8"/>
      <c r="G4" s="8"/>
      <c r="H4" s="8"/>
      <c r="I4" s="8"/>
      <c r="J4" s="8"/>
      <c r="K4" s="8"/>
      <c r="L4" s="8"/>
      <c r="M4" s="8"/>
      <c r="N4" s="8"/>
      <c r="O4" s="9"/>
    </row>
    <row r="5" spans="1:17" x14ac:dyDescent="0.25">
      <c r="C5" s="8"/>
      <c r="D5" s="8"/>
      <c r="E5" s="8"/>
      <c r="F5" s="8"/>
      <c r="G5" s="8"/>
      <c r="H5" s="8"/>
      <c r="I5" s="8"/>
      <c r="J5" s="8"/>
      <c r="K5" s="8"/>
      <c r="L5" s="8"/>
      <c r="M5" s="8"/>
      <c r="N5" s="8"/>
      <c r="O5" s="9"/>
    </row>
    <row r="6" spans="1:17" x14ac:dyDescent="0.25">
      <c r="C6" s="8"/>
      <c r="D6" s="8"/>
      <c r="E6" s="8"/>
      <c r="F6" s="8"/>
      <c r="G6" s="8"/>
      <c r="H6" s="8"/>
      <c r="I6" s="8"/>
      <c r="J6" s="8"/>
      <c r="K6" s="8"/>
      <c r="L6" s="8"/>
      <c r="M6" s="8"/>
      <c r="N6" s="8"/>
      <c r="O6" s="9"/>
    </row>
    <row r="7" spans="1:17" x14ac:dyDescent="0.25">
      <c r="A7" s="12"/>
      <c r="B7" s="12"/>
      <c r="C7" s="12"/>
      <c r="D7" s="12"/>
      <c r="E7" s="12"/>
      <c r="F7" s="12"/>
      <c r="G7" s="12"/>
      <c r="H7" s="12"/>
      <c r="I7" s="12"/>
      <c r="J7" s="12"/>
      <c r="K7" s="12"/>
      <c r="L7" s="12"/>
      <c r="M7" s="12"/>
      <c r="N7" s="12"/>
      <c r="O7" s="12"/>
      <c r="P7" s="12"/>
      <c r="Q7" s="12"/>
    </row>
    <row r="8" spans="1:17" x14ac:dyDescent="0.25">
      <c r="C8" s="8"/>
      <c r="D8" s="4"/>
      <c r="E8" s="8"/>
      <c r="F8" s="8"/>
      <c r="G8" s="8"/>
      <c r="H8" s="8"/>
      <c r="I8" s="8"/>
      <c r="J8" s="8"/>
      <c r="K8" s="8"/>
      <c r="L8" s="8"/>
      <c r="M8" s="8"/>
      <c r="N8" s="8"/>
      <c r="O8" s="9"/>
      <c r="P8" s="13"/>
    </row>
    <row r="9" spans="1:17" ht="18.75" x14ac:dyDescent="0.3">
      <c r="A9" s="231" t="s">
        <v>119</v>
      </c>
      <c r="B9" s="231"/>
      <c r="C9" s="231"/>
      <c r="D9" s="231"/>
      <c r="E9" s="231"/>
      <c r="F9" s="231"/>
      <c r="G9" s="231"/>
      <c r="H9" s="231"/>
      <c r="I9" s="231"/>
      <c r="J9" s="231"/>
      <c r="K9" s="231"/>
      <c r="L9" s="231"/>
      <c r="M9" s="231"/>
      <c r="N9" s="231"/>
      <c r="O9" s="231"/>
      <c r="P9" s="231"/>
      <c r="Q9" s="231"/>
    </row>
    <row r="10" spans="1:17" x14ac:dyDescent="0.25">
      <c r="C10" s="8"/>
      <c r="D10" s="8"/>
      <c r="E10" s="8"/>
      <c r="F10" s="8"/>
      <c r="G10" s="8"/>
      <c r="H10" s="8"/>
      <c r="I10" s="8"/>
      <c r="J10" s="8"/>
      <c r="K10" s="8"/>
      <c r="L10" s="8"/>
      <c r="M10" s="8"/>
      <c r="N10" s="8"/>
      <c r="O10" s="9"/>
    </row>
    <row r="11" spans="1:17" ht="15.75" thickBot="1" x14ac:dyDescent="0.3">
      <c r="C11" s="8"/>
      <c r="D11" s="8"/>
      <c r="E11" s="8"/>
      <c r="F11" s="8"/>
      <c r="G11" s="8"/>
      <c r="H11" s="8"/>
      <c r="I11" s="8"/>
      <c r="J11" s="8"/>
      <c r="K11" s="8"/>
      <c r="L11" s="8"/>
      <c r="M11" s="8"/>
      <c r="N11" s="8"/>
      <c r="O11" s="9"/>
    </row>
    <row r="12" spans="1:17" ht="13.15" customHeight="1" x14ac:dyDescent="0.25">
      <c r="A12" s="234" t="s">
        <v>1</v>
      </c>
      <c r="B12" s="235"/>
      <c r="C12" s="238"/>
      <c r="D12" s="239"/>
      <c r="E12" s="239"/>
      <c r="F12" s="239"/>
      <c r="G12" s="239"/>
      <c r="H12" s="239"/>
      <c r="I12" s="240"/>
      <c r="J12" s="241" t="s">
        <v>67</v>
      </c>
      <c r="K12" s="241" t="s">
        <v>69</v>
      </c>
      <c r="L12" s="15"/>
      <c r="M12" s="16"/>
      <c r="N12" s="241" t="s">
        <v>68</v>
      </c>
      <c r="O12" s="17"/>
      <c r="P12" s="18"/>
      <c r="Q12" s="19" t="s">
        <v>89</v>
      </c>
    </row>
    <row r="13" spans="1:17" ht="36.6" customHeight="1" thickBot="1" x14ac:dyDescent="0.3">
      <c r="A13" s="236"/>
      <c r="B13" s="237"/>
      <c r="C13" s="20" t="s">
        <v>3</v>
      </c>
      <c r="D13" s="21" t="s">
        <v>4</v>
      </c>
      <c r="E13" s="21" t="s">
        <v>5</v>
      </c>
      <c r="F13" s="21" t="s">
        <v>6</v>
      </c>
      <c r="G13" s="21" t="s">
        <v>7</v>
      </c>
      <c r="H13" s="21" t="s">
        <v>8</v>
      </c>
      <c r="I13" s="22" t="s">
        <v>9</v>
      </c>
      <c r="J13" s="242"/>
      <c r="K13" s="243"/>
      <c r="L13" s="23" t="s">
        <v>62</v>
      </c>
      <c r="M13" s="24" t="s">
        <v>63</v>
      </c>
      <c r="N13" s="242"/>
      <c r="O13" s="17"/>
      <c r="P13" s="25"/>
      <c r="Q13" s="26" t="s">
        <v>10</v>
      </c>
    </row>
    <row r="14" spans="1:17" ht="15.75" thickBot="1" x14ac:dyDescent="0.3">
      <c r="A14" s="27" t="s">
        <v>11</v>
      </c>
      <c r="B14" s="28"/>
      <c r="C14" s="29"/>
      <c r="D14" s="29"/>
      <c r="E14" s="29"/>
      <c r="F14" s="29"/>
      <c r="G14" s="29"/>
      <c r="H14" s="29"/>
      <c r="I14" s="29"/>
      <c r="J14" s="29"/>
      <c r="K14" s="29"/>
      <c r="L14" s="29"/>
      <c r="M14" s="30"/>
      <c r="N14" s="29"/>
      <c r="O14" s="31"/>
      <c r="P14" s="32"/>
      <c r="Q14" s="33"/>
    </row>
    <row r="15" spans="1:17" ht="15.75" thickBot="1" x14ac:dyDescent="0.3">
      <c r="A15" s="34" t="s">
        <v>12</v>
      </c>
      <c r="B15" s="35" t="s">
        <v>13</v>
      </c>
      <c r="C15" s="36"/>
      <c r="D15" s="37"/>
      <c r="E15" s="37"/>
      <c r="F15" s="38"/>
      <c r="G15" s="38"/>
      <c r="H15" s="37"/>
      <c r="I15" s="39"/>
      <c r="J15" s="40">
        <f>+C15*$C$32+D15*$D$32+E15*$E$32+F15*$F$32+H15*$H$32+I15*$I$32+G15*$G$32</f>
        <v>0</v>
      </c>
      <c r="K15" s="41">
        <f>OCTUBRE!K15+J15</f>
        <v>4575</v>
      </c>
      <c r="L15" s="41">
        <f>H41</f>
        <v>975</v>
      </c>
      <c r="M15" s="42">
        <f t="shared" ref="M15" si="0">IF(J15&gt;L15,L15)+ IF(J15&lt;L15,J15)</f>
        <v>0</v>
      </c>
      <c r="N15" s="43">
        <f>OCTUBRE!N15+(J15-L15)</f>
        <v>-5175</v>
      </c>
      <c r="O15" s="44"/>
      <c r="P15" s="45"/>
      <c r="Q15" s="46"/>
    </row>
    <row r="16" spans="1:17" ht="15.75" thickBot="1" x14ac:dyDescent="0.3">
      <c r="A16" s="27" t="s">
        <v>14</v>
      </c>
      <c r="B16" s="28"/>
      <c r="C16" s="47"/>
      <c r="D16" s="47"/>
      <c r="E16" s="47"/>
      <c r="F16" s="47"/>
      <c r="G16" s="47"/>
      <c r="H16" s="48"/>
      <c r="I16" s="47"/>
      <c r="J16" s="144"/>
      <c r="K16" s="144"/>
      <c r="L16" s="144"/>
      <c r="M16" s="144"/>
      <c r="N16" s="144"/>
      <c r="O16" s="51"/>
      <c r="P16" s="32"/>
      <c r="Q16" s="33"/>
    </row>
    <row r="17" spans="1:17" x14ac:dyDescent="0.25">
      <c r="A17" s="52" t="s">
        <v>15</v>
      </c>
      <c r="B17" s="53" t="s">
        <v>16</v>
      </c>
      <c r="C17" s="36"/>
      <c r="D17" s="37"/>
      <c r="E17" s="37"/>
      <c r="F17" s="37"/>
      <c r="G17" s="37"/>
      <c r="H17" s="37"/>
      <c r="I17" s="162"/>
      <c r="J17" s="40">
        <f t="shared" ref="J17:J29" si="1">+C17*$C$32+D17*$D$32+E17*$E$32+F17*$F$32+H17*$H$32+I17*$I$32+G17*$G$32</f>
        <v>0</v>
      </c>
      <c r="K17" s="40">
        <f>OCTUBRE!K17+J17</f>
        <v>4050</v>
      </c>
      <c r="L17" s="40">
        <f>H44</f>
        <v>1025</v>
      </c>
      <c r="M17" s="40">
        <f t="shared" ref="M17:M29" si="2">IF(J17&gt;L17,L17)+ IF(J17&lt;L17,J17)</f>
        <v>0</v>
      </c>
      <c r="N17" s="40">
        <f>OCTUBRE!N17+(J17-L17)</f>
        <v>-6200</v>
      </c>
      <c r="O17" s="44"/>
      <c r="P17" s="61" t="s">
        <v>17</v>
      </c>
      <c r="Q17" s="62">
        <v>1</v>
      </c>
    </row>
    <row r="18" spans="1:17" x14ac:dyDescent="0.25">
      <c r="A18" s="52" t="s">
        <v>18</v>
      </c>
      <c r="B18" s="53" t="s">
        <v>19</v>
      </c>
      <c r="C18" s="72"/>
      <c r="D18" s="73"/>
      <c r="E18" s="73"/>
      <c r="F18" s="73"/>
      <c r="G18" s="73"/>
      <c r="H18" s="73"/>
      <c r="I18" s="165"/>
      <c r="J18" s="58">
        <f t="shared" si="1"/>
        <v>0</v>
      </c>
      <c r="K18" s="58">
        <f>OCTUBRE!K18+J18</f>
        <v>3630</v>
      </c>
      <c r="L18" s="58">
        <f>H44</f>
        <v>1025</v>
      </c>
      <c r="M18" s="58">
        <f t="shared" si="2"/>
        <v>0</v>
      </c>
      <c r="N18" s="58">
        <f>OCTUBRE!N18+(J18-L18)</f>
        <v>-5813</v>
      </c>
      <c r="O18" s="44"/>
      <c r="P18" s="61" t="s">
        <v>20</v>
      </c>
      <c r="Q18" s="62">
        <v>3</v>
      </c>
    </row>
    <row r="19" spans="1:17" x14ac:dyDescent="0.25">
      <c r="A19" s="52" t="s">
        <v>21</v>
      </c>
      <c r="B19" s="53" t="s">
        <v>22</v>
      </c>
      <c r="C19" s="167"/>
      <c r="D19" s="168"/>
      <c r="E19" s="168"/>
      <c r="F19" s="168"/>
      <c r="G19" s="168"/>
      <c r="H19" s="168"/>
      <c r="I19" s="169"/>
      <c r="J19" s="177"/>
      <c r="K19" s="177"/>
      <c r="L19" s="177"/>
      <c r="M19" s="177"/>
      <c r="N19" s="177"/>
      <c r="O19" s="44"/>
      <c r="P19" s="61" t="s">
        <v>23</v>
      </c>
      <c r="Q19" s="69"/>
    </row>
    <row r="20" spans="1:17" ht="15.75" thickBot="1" x14ac:dyDescent="0.3">
      <c r="A20" s="70" t="s">
        <v>24</v>
      </c>
      <c r="B20" s="71" t="s">
        <v>25</v>
      </c>
      <c r="C20" s="170"/>
      <c r="D20" s="171"/>
      <c r="E20" s="171"/>
      <c r="F20" s="171"/>
      <c r="G20" s="171"/>
      <c r="H20" s="171"/>
      <c r="I20" s="172"/>
      <c r="J20" s="173"/>
      <c r="K20" s="173"/>
      <c r="L20" s="173"/>
      <c r="M20" s="173"/>
      <c r="N20" s="173"/>
      <c r="O20" s="44"/>
      <c r="P20" s="45" t="s">
        <v>26</v>
      </c>
      <c r="Q20" s="77"/>
    </row>
    <row r="21" spans="1:17" ht="15.75" thickBot="1" x14ac:dyDescent="0.3">
      <c r="A21" s="78" t="s">
        <v>32</v>
      </c>
      <c r="B21" s="79"/>
      <c r="C21" s="175"/>
      <c r="D21" s="175"/>
      <c r="E21" s="175"/>
      <c r="F21" s="175"/>
      <c r="G21" s="175"/>
      <c r="H21" s="175"/>
      <c r="I21" s="175"/>
      <c r="J21" s="176"/>
      <c r="K21" s="176"/>
      <c r="L21" s="176"/>
      <c r="M21" s="144"/>
      <c r="N21" s="176"/>
      <c r="O21" s="44"/>
      <c r="P21" s="45" t="s">
        <v>29</v>
      </c>
      <c r="Q21" s="69">
        <v>1</v>
      </c>
    </row>
    <row r="22" spans="1:17" x14ac:dyDescent="0.25">
      <c r="A22" s="34" t="s">
        <v>37</v>
      </c>
      <c r="B22" s="35" t="s">
        <v>38</v>
      </c>
      <c r="C22" s="36"/>
      <c r="D22" s="37"/>
      <c r="E22" s="37"/>
      <c r="F22" s="37"/>
      <c r="G22" s="37"/>
      <c r="H22" s="37"/>
      <c r="I22" s="162"/>
      <c r="J22" s="40">
        <f t="shared" si="1"/>
        <v>0</v>
      </c>
      <c r="K22" s="40">
        <f>OCTUBRE!K22+J22</f>
        <v>2049</v>
      </c>
      <c r="L22" s="40">
        <f>H45</f>
        <v>500</v>
      </c>
      <c r="M22" s="40">
        <f t="shared" si="2"/>
        <v>0</v>
      </c>
      <c r="N22" s="40">
        <f>OCTUBRE!N22+(J22-L22)</f>
        <v>-2951</v>
      </c>
      <c r="O22" s="44"/>
      <c r="P22" s="82"/>
      <c r="Q22" s="83"/>
    </row>
    <row r="23" spans="1:17" x14ac:dyDescent="0.25">
      <c r="A23" s="52" t="s">
        <v>40</v>
      </c>
      <c r="B23" s="53" t="s">
        <v>41</v>
      </c>
      <c r="C23" s="153"/>
      <c r="D23" s="154"/>
      <c r="E23" s="154"/>
      <c r="F23" s="154"/>
      <c r="G23" s="154"/>
      <c r="H23" s="154"/>
      <c r="I23" s="163"/>
      <c r="J23" s="58">
        <f t="shared" si="1"/>
        <v>0</v>
      </c>
      <c r="K23" s="58">
        <f>OCTUBRE!K23+J23</f>
        <v>1065</v>
      </c>
      <c r="L23" s="58">
        <f>H46</f>
        <v>350</v>
      </c>
      <c r="M23" s="58">
        <f t="shared" si="2"/>
        <v>0</v>
      </c>
      <c r="N23" s="58">
        <f>OCTUBRE!N23+(J23-L23)</f>
        <v>-2435</v>
      </c>
      <c r="O23" s="51"/>
      <c r="P23" s="45" t="s">
        <v>33</v>
      </c>
      <c r="Q23" s="77"/>
    </row>
    <row r="24" spans="1:17" x14ac:dyDescent="0.25">
      <c r="A24" s="70" t="s">
        <v>42</v>
      </c>
      <c r="B24" s="71" t="s">
        <v>43</v>
      </c>
      <c r="C24" s="72"/>
      <c r="D24" s="73"/>
      <c r="E24" s="73"/>
      <c r="F24" s="73"/>
      <c r="G24" s="73"/>
      <c r="H24" s="73"/>
      <c r="I24" s="165"/>
      <c r="J24" s="58">
        <f>+C24*$C$32+D24*$D$32+E24*$E$32+F24*$F$32+H24*$H$32+I24*$I$32+G24*$G$32</f>
        <v>0</v>
      </c>
      <c r="K24" s="58">
        <f>OCTUBRE!K24+J24</f>
        <v>855</v>
      </c>
      <c r="L24" s="58">
        <f>H46</f>
        <v>350</v>
      </c>
      <c r="M24" s="58">
        <f t="shared" si="2"/>
        <v>0</v>
      </c>
      <c r="N24" s="58">
        <f>OCTUBRE!N24+(J24-L24)</f>
        <v>-2645</v>
      </c>
      <c r="O24" s="44"/>
      <c r="P24" s="45" t="s">
        <v>35</v>
      </c>
      <c r="Q24" s="77"/>
    </row>
    <row r="25" spans="1:17" x14ac:dyDescent="0.25">
      <c r="A25" s="70" t="s">
        <v>71</v>
      </c>
      <c r="B25" s="71" t="s">
        <v>34</v>
      </c>
      <c r="C25" s="72"/>
      <c r="D25" s="73"/>
      <c r="E25" s="73"/>
      <c r="F25" s="73"/>
      <c r="G25" s="73"/>
      <c r="H25" s="73"/>
      <c r="I25" s="165"/>
      <c r="J25" s="58">
        <f t="shared" si="1"/>
        <v>0</v>
      </c>
      <c r="K25" s="58">
        <f>OCTUBRE!K25+J25</f>
        <v>1800</v>
      </c>
      <c r="L25" s="58">
        <f>H45</f>
        <v>500</v>
      </c>
      <c r="M25" s="58">
        <f t="shared" si="2"/>
        <v>0</v>
      </c>
      <c r="N25" s="58">
        <f>OCTUBRE!N25+(J25-L25)</f>
        <v>-3200</v>
      </c>
      <c r="O25" s="44"/>
      <c r="P25" s="61" t="s">
        <v>36</v>
      </c>
      <c r="Q25" s="62">
        <v>3</v>
      </c>
    </row>
    <row r="26" spans="1:17" x14ac:dyDescent="0.25">
      <c r="A26" s="70" t="s">
        <v>30</v>
      </c>
      <c r="B26" s="71" t="s">
        <v>31</v>
      </c>
      <c r="C26" s="72"/>
      <c r="D26" s="73"/>
      <c r="E26" s="73"/>
      <c r="F26" s="73"/>
      <c r="G26" s="73"/>
      <c r="H26" s="73"/>
      <c r="I26" s="165"/>
      <c r="J26" s="58">
        <f t="shared" si="1"/>
        <v>0</v>
      </c>
      <c r="K26" s="58">
        <f>OCTUBRE!K26+J26</f>
        <v>750</v>
      </c>
      <c r="L26" s="58">
        <f>H46</f>
        <v>350</v>
      </c>
      <c r="M26" s="58">
        <f t="shared" si="2"/>
        <v>0</v>
      </c>
      <c r="N26" s="58">
        <f>OCTUBRE!N26+(J26-L26)</f>
        <v>-2750</v>
      </c>
      <c r="O26" s="44"/>
      <c r="P26" s="84" t="s">
        <v>39</v>
      </c>
      <c r="Q26" s="85">
        <v>2</v>
      </c>
    </row>
    <row r="27" spans="1:17" x14ac:dyDescent="0.25">
      <c r="A27" s="52" t="s">
        <v>99</v>
      </c>
      <c r="B27" s="53" t="s">
        <v>100</v>
      </c>
      <c r="C27" s="72"/>
      <c r="D27" s="73"/>
      <c r="E27" s="73"/>
      <c r="F27" s="73"/>
      <c r="G27" s="73"/>
      <c r="H27" s="73"/>
      <c r="I27" s="165"/>
      <c r="J27" s="58">
        <f t="shared" si="1"/>
        <v>0</v>
      </c>
      <c r="K27" s="58">
        <f>OCTUBRE!K27+J27</f>
        <v>496</v>
      </c>
      <c r="L27" s="58">
        <f>H46</f>
        <v>350</v>
      </c>
      <c r="M27" s="58">
        <f t="shared" si="2"/>
        <v>0</v>
      </c>
      <c r="N27" s="58">
        <f>OCTUBRE!N27+(J27-L27)</f>
        <v>-1254</v>
      </c>
      <c r="O27" s="44"/>
      <c r="P27" s="84" t="s">
        <v>35</v>
      </c>
      <c r="Q27" s="77"/>
    </row>
    <row r="28" spans="1:17" x14ac:dyDescent="0.25">
      <c r="A28" s="52" t="s">
        <v>27</v>
      </c>
      <c r="B28" s="53" t="s">
        <v>28</v>
      </c>
      <c r="C28" s="72"/>
      <c r="D28" s="73"/>
      <c r="E28" s="73"/>
      <c r="F28" s="73"/>
      <c r="G28" s="73"/>
      <c r="H28" s="73"/>
      <c r="I28" s="165"/>
      <c r="J28" s="58">
        <f t="shared" si="1"/>
        <v>0</v>
      </c>
      <c r="K28" s="58">
        <f>OCTUBRE!K28+J28</f>
        <v>2049</v>
      </c>
      <c r="L28" s="58">
        <f>H45</f>
        <v>500</v>
      </c>
      <c r="M28" s="58">
        <f t="shared" si="2"/>
        <v>0</v>
      </c>
      <c r="N28" s="58">
        <f>OCTUBRE!N28+(J28-L28)</f>
        <v>-2951</v>
      </c>
      <c r="O28" s="44"/>
      <c r="P28" s="45" t="s">
        <v>44</v>
      </c>
      <c r="Q28" s="77">
        <v>1</v>
      </c>
    </row>
    <row r="29" spans="1:17" ht="15.75" thickBot="1" x14ac:dyDescent="0.3">
      <c r="A29" s="91" t="s">
        <v>45</v>
      </c>
      <c r="B29" s="92" t="s">
        <v>46</v>
      </c>
      <c r="C29" s="93"/>
      <c r="D29" s="94"/>
      <c r="E29" s="94"/>
      <c r="F29" s="94"/>
      <c r="G29" s="94"/>
      <c r="H29" s="94"/>
      <c r="I29" s="166"/>
      <c r="J29" s="76">
        <f t="shared" si="1"/>
        <v>0</v>
      </c>
      <c r="K29" s="76">
        <f>OCTUBRE!K29+J29</f>
        <v>1485</v>
      </c>
      <c r="L29" s="76">
        <f>H45</f>
        <v>500</v>
      </c>
      <c r="M29" s="76">
        <f t="shared" si="2"/>
        <v>0</v>
      </c>
      <c r="N29" s="76">
        <f>OCTUBRE!N29+(J29-L29)</f>
        <v>-3305</v>
      </c>
      <c r="O29" s="44"/>
      <c r="P29" s="45"/>
      <c r="Q29" s="77"/>
    </row>
    <row r="30" spans="1:17" x14ac:dyDescent="0.25">
      <c r="A30" s="8"/>
      <c r="B30" s="8"/>
      <c r="C30" s="8"/>
      <c r="D30" s="8"/>
      <c r="E30" s="8"/>
      <c r="F30" s="8"/>
      <c r="G30" s="8"/>
      <c r="H30" s="8"/>
      <c r="I30" s="8"/>
      <c r="J30" s="8"/>
      <c r="K30" s="8"/>
      <c r="L30" s="8"/>
      <c r="M30" s="8"/>
      <c r="N30" s="8"/>
      <c r="O30" s="44"/>
      <c r="P30" s="45" t="s">
        <v>35</v>
      </c>
      <c r="Q30" s="99"/>
    </row>
    <row r="31" spans="1:17" ht="15.75" thickBot="1" x14ac:dyDescent="0.3">
      <c r="A31" s="100" t="s">
        <v>48</v>
      </c>
      <c r="C31" s="8"/>
      <c r="D31" s="8"/>
      <c r="E31" s="8"/>
      <c r="F31" s="8"/>
      <c r="G31" s="8"/>
      <c r="H31" s="8"/>
      <c r="I31" s="8"/>
      <c r="J31" s="8"/>
      <c r="K31" s="8"/>
      <c r="L31" s="8"/>
      <c r="M31" s="8"/>
      <c r="N31" s="8"/>
      <c r="O31" s="9"/>
      <c r="P31" s="101" t="s">
        <v>47</v>
      </c>
      <c r="Q31" s="102">
        <v>2</v>
      </c>
    </row>
    <row r="32" spans="1:17" x14ac:dyDescent="0.25">
      <c r="A32" s="103" t="s">
        <v>49</v>
      </c>
      <c r="B32" s="104"/>
      <c r="C32" s="105">
        <v>250</v>
      </c>
      <c r="D32" s="106">
        <v>141</v>
      </c>
      <c r="E32" s="106">
        <v>105</v>
      </c>
      <c r="F32" s="106">
        <v>105</v>
      </c>
      <c r="G32" s="106">
        <v>105</v>
      </c>
      <c r="H32" s="106">
        <v>105</v>
      </c>
      <c r="I32" s="107">
        <v>72</v>
      </c>
      <c r="J32" s="8"/>
      <c r="K32" s="8"/>
      <c r="L32" s="158"/>
      <c r="M32" s="8"/>
      <c r="N32" s="8"/>
      <c r="O32" s="9"/>
    </row>
    <row r="33" spans="1:21" x14ac:dyDescent="0.25">
      <c r="A33" s="108" t="s">
        <v>50</v>
      </c>
      <c r="B33" s="109"/>
      <c r="C33" s="110">
        <f>+C32</f>
        <v>250</v>
      </c>
      <c r="D33" s="111">
        <f t="shared" ref="D33:I33" si="3">+D32</f>
        <v>141</v>
      </c>
      <c r="E33" s="111">
        <f>+E32</f>
        <v>105</v>
      </c>
      <c r="F33" s="111">
        <f t="shared" si="3"/>
        <v>105</v>
      </c>
      <c r="G33" s="111">
        <f t="shared" si="3"/>
        <v>105</v>
      </c>
      <c r="H33" s="111">
        <f t="shared" si="3"/>
        <v>105</v>
      </c>
      <c r="I33" s="112">
        <f t="shared" si="3"/>
        <v>72</v>
      </c>
      <c r="J33" s="8"/>
      <c r="K33" s="8"/>
      <c r="L33" s="158"/>
      <c r="M33" s="8"/>
      <c r="N33" s="8"/>
      <c r="O33" s="9"/>
    </row>
    <row r="34" spans="1:21" ht="15.75" thickBot="1" x14ac:dyDescent="0.3">
      <c r="A34" s="113" t="s">
        <v>51</v>
      </c>
      <c r="B34" s="114"/>
      <c r="C34" s="115">
        <f>+C32</f>
        <v>250</v>
      </c>
      <c r="D34" s="116"/>
      <c r="E34" s="117">
        <f>+E32</f>
        <v>105</v>
      </c>
      <c r="F34" s="117">
        <f>+F32</f>
        <v>105</v>
      </c>
      <c r="G34" s="117">
        <f>+G32</f>
        <v>105</v>
      </c>
      <c r="H34" s="117">
        <f>+H32</f>
        <v>105</v>
      </c>
      <c r="I34" s="118">
        <f>+I32</f>
        <v>72</v>
      </c>
      <c r="J34" s="8"/>
      <c r="K34" s="8"/>
      <c r="L34" s="8"/>
      <c r="M34" s="8"/>
      <c r="N34" s="8"/>
      <c r="O34" s="9"/>
    </row>
    <row r="35" spans="1:21" x14ac:dyDescent="0.25">
      <c r="A35" s="119"/>
      <c r="B35" s="120"/>
      <c r="C35" s="121"/>
      <c r="D35" s="122"/>
      <c r="E35" s="122"/>
      <c r="F35" s="122"/>
      <c r="G35" s="122"/>
      <c r="H35" s="122"/>
      <c r="I35" s="122"/>
      <c r="J35" s="8"/>
      <c r="K35" s="8"/>
      <c r="L35" s="8"/>
      <c r="M35" s="158"/>
      <c r="N35" s="8"/>
      <c r="O35" s="9"/>
    </row>
    <row r="36" spans="1:21" x14ac:dyDescent="0.25">
      <c r="A36" s="123" t="s">
        <v>52</v>
      </c>
      <c r="B36" s="123"/>
      <c r="C36" s="123"/>
      <c r="D36" s="123"/>
      <c r="E36" s="123"/>
      <c r="F36" s="123"/>
      <c r="G36" s="123"/>
      <c r="H36" s="123"/>
      <c r="I36" s="123"/>
      <c r="J36" s="123"/>
      <c r="K36" s="123"/>
      <c r="L36" s="123"/>
      <c r="M36" s="123"/>
      <c r="N36" s="123"/>
      <c r="O36" s="123"/>
      <c r="P36" s="123"/>
      <c r="Q36" s="123"/>
      <c r="R36" s="123"/>
      <c r="S36" s="123"/>
      <c r="T36" s="123"/>
    </row>
    <row r="37" spans="1:21" x14ac:dyDescent="0.25">
      <c r="A37" s="124"/>
      <c r="B37" s="124"/>
      <c r="C37" s="124"/>
      <c r="D37" s="124"/>
      <c r="E37" s="124"/>
      <c r="F37" s="124"/>
      <c r="G37" s="124"/>
      <c r="H37" s="124"/>
      <c r="I37" s="124"/>
      <c r="J37" s="124"/>
      <c r="K37" s="124"/>
      <c r="L37" s="124"/>
      <c r="M37" s="124"/>
      <c r="N37" s="124"/>
      <c r="O37" s="124"/>
      <c r="P37" s="124"/>
      <c r="Q37" s="124"/>
      <c r="R37" s="124"/>
      <c r="S37" s="124"/>
      <c r="T37" s="124"/>
    </row>
    <row r="38" spans="1:21" ht="30" customHeight="1" x14ac:dyDescent="0.25">
      <c r="A38" s="233" t="s">
        <v>118</v>
      </c>
      <c r="B38" s="233"/>
      <c r="C38" s="233"/>
      <c r="D38" s="233"/>
      <c r="E38" s="233"/>
      <c r="F38" s="233"/>
      <c r="G38" s="233"/>
      <c r="H38" s="233"/>
      <c r="I38" s="233"/>
      <c r="J38" s="233"/>
      <c r="K38" s="233"/>
      <c r="L38" s="233"/>
      <c r="M38" s="233"/>
      <c r="N38" s="233"/>
      <c r="O38" s="233"/>
      <c r="P38" s="233"/>
      <c r="Q38" s="233"/>
      <c r="R38" s="233"/>
      <c r="S38" s="233"/>
      <c r="T38" s="233"/>
      <c r="U38" s="233"/>
    </row>
    <row r="39" spans="1:21" ht="12.75" customHeight="1" x14ac:dyDescent="0.25">
      <c r="A39" s="2"/>
      <c r="B39" s="2"/>
      <c r="C39" s="2"/>
      <c r="E39" s="2"/>
      <c r="F39" s="2"/>
      <c r="G39" s="232" t="s">
        <v>117</v>
      </c>
      <c r="H39" s="232"/>
      <c r="O39" s="7"/>
      <c r="R39" s="2"/>
      <c r="S39" s="2"/>
      <c r="T39" s="2"/>
    </row>
    <row r="40" spans="1:21" ht="13.5" customHeight="1" x14ac:dyDescent="0.25">
      <c r="A40" s="125"/>
      <c r="B40" s="125"/>
      <c r="E40" s="126"/>
      <c r="F40" s="127"/>
      <c r="G40" s="128" t="s">
        <v>53</v>
      </c>
      <c r="H40" s="129" t="s">
        <v>54</v>
      </c>
      <c r="O40" s="7"/>
      <c r="S40" s="130"/>
      <c r="T40" s="131"/>
    </row>
    <row r="41" spans="1:21" x14ac:dyDescent="0.25">
      <c r="A41" s="125"/>
      <c r="B41" s="125"/>
      <c r="E41" s="132"/>
      <c r="F41" s="133" t="s">
        <v>55</v>
      </c>
      <c r="G41" s="134">
        <v>11700</v>
      </c>
      <c r="H41" s="135">
        <f t="shared" ref="H41:H46" si="4">ROUND((G41/12),2)</f>
        <v>975</v>
      </c>
      <c r="O41" s="7"/>
      <c r="S41" s="130"/>
    </row>
    <row r="42" spans="1:21" x14ac:dyDescent="0.25">
      <c r="A42" s="125"/>
      <c r="B42" s="125"/>
      <c r="E42" s="132"/>
      <c r="F42" s="133" t="s">
        <v>72</v>
      </c>
      <c r="G42" s="134">
        <v>13800</v>
      </c>
      <c r="H42" s="135">
        <f t="shared" si="4"/>
        <v>1150</v>
      </c>
      <c r="O42" s="7"/>
      <c r="S42" s="130"/>
    </row>
    <row r="43" spans="1:21" x14ac:dyDescent="0.25">
      <c r="A43" s="125"/>
      <c r="B43" s="125"/>
      <c r="E43" s="132"/>
      <c r="F43" s="133" t="s">
        <v>73</v>
      </c>
      <c r="G43" s="134">
        <v>16800</v>
      </c>
      <c r="H43" s="135">
        <f t="shared" si="4"/>
        <v>1400</v>
      </c>
      <c r="O43" s="7"/>
      <c r="S43" s="130"/>
    </row>
    <row r="44" spans="1:21" x14ac:dyDescent="0.25">
      <c r="A44" s="125"/>
      <c r="B44" s="125"/>
      <c r="E44" s="132"/>
      <c r="F44" s="133" t="s">
        <v>56</v>
      </c>
      <c r="G44" s="134">
        <v>12300</v>
      </c>
      <c r="H44" s="135">
        <f t="shared" si="4"/>
        <v>1025</v>
      </c>
      <c r="O44" s="7"/>
      <c r="S44" s="130"/>
    </row>
    <row r="45" spans="1:21" x14ac:dyDescent="0.25">
      <c r="A45" s="125"/>
      <c r="B45" s="125"/>
      <c r="E45" s="132"/>
      <c r="F45" s="133" t="s">
        <v>57</v>
      </c>
      <c r="G45" s="134">
        <v>6000</v>
      </c>
      <c r="H45" s="135">
        <f t="shared" si="4"/>
        <v>500</v>
      </c>
      <c r="O45" s="7"/>
      <c r="S45" s="130"/>
    </row>
    <row r="46" spans="1:21" x14ac:dyDescent="0.25">
      <c r="A46" s="125"/>
      <c r="B46" s="125"/>
      <c r="E46" s="136"/>
      <c r="F46" s="137" t="s">
        <v>58</v>
      </c>
      <c r="G46" s="138">
        <v>4200</v>
      </c>
      <c r="H46" s="139">
        <f t="shared" si="4"/>
        <v>350</v>
      </c>
      <c r="O46" s="7"/>
      <c r="S46" s="130"/>
    </row>
    <row r="47" spans="1:21" x14ac:dyDescent="0.25">
      <c r="A47" s="125"/>
      <c r="B47" s="125"/>
      <c r="C47" s="140"/>
      <c r="D47" s="3"/>
      <c r="E47" s="3"/>
      <c r="F47" s="3"/>
      <c r="G47" s="3"/>
      <c r="H47" s="3"/>
      <c r="I47" s="4"/>
      <c r="J47" s="3"/>
      <c r="K47" s="3"/>
      <c r="L47" s="3"/>
      <c r="M47" s="3"/>
      <c r="N47" s="3"/>
      <c r="O47" s="3"/>
      <c r="P47" s="3"/>
      <c r="Q47" s="3"/>
      <c r="R47" s="3"/>
      <c r="S47" s="3"/>
      <c r="T47" s="3"/>
    </row>
    <row r="48" spans="1:21" s="3" customFormat="1" ht="12.75" customHeight="1" x14ac:dyDescent="0.2">
      <c r="A48" s="233" t="s">
        <v>59</v>
      </c>
      <c r="B48" s="233"/>
      <c r="C48" s="233"/>
      <c r="D48" s="233"/>
      <c r="E48" s="233"/>
      <c r="F48" s="233"/>
      <c r="G48" s="233"/>
      <c r="H48" s="233"/>
      <c r="I48" s="233"/>
      <c r="J48" s="233"/>
      <c r="K48" s="233"/>
      <c r="L48" s="233"/>
      <c r="M48" s="233"/>
      <c r="N48" s="233"/>
      <c r="O48" s="233"/>
      <c r="P48" s="233"/>
      <c r="Q48" s="233"/>
      <c r="R48" s="233"/>
      <c r="S48" s="233"/>
      <c r="T48" s="233"/>
    </row>
    <row r="49" spans="1:20" x14ac:dyDescent="0.25">
      <c r="A49" s="233" t="s">
        <v>94</v>
      </c>
      <c r="B49" s="233"/>
      <c r="C49" s="233"/>
      <c r="D49" s="233"/>
      <c r="E49" s="233"/>
      <c r="F49" s="233"/>
      <c r="G49" s="233"/>
      <c r="H49" s="233"/>
      <c r="I49" s="233"/>
      <c r="J49" s="233"/>
      <c r="K49" s="233"/>
      <c r="L49" s="233"/>
      <c r="M49" s="233"/>
      <c r="N49" s="233"/>
      <c r="O49" s="233"/>
      <c r="P49" s="233"/>
      <c r="Q49" s="233"/>
      <c r="R49" s="233"/>
      <c r="S49" s="233"/>
      <c r="T49" s="233"/>
    </row>
    <row r="50" spans="1:20" ht="27" customHeight="1" x14ac:dyDescent="0.25">
      <c r="A50" s="233" t="s">
        <v>95</v>
      </c>
      <c r="B50" s="233"/>
      <c r="C50" s="233"/>
      <c r="D50" s="233"/>
      <c r="E50" s="233"/>
      <c r="F50" s="233"/>
      <c r="G50" s="233"/>
      <c r="H50" s="233"/>
      <c r="I50" s="233"/>
      <c r="J50" s="233"/>
      <c r="K50" s="233"/>
      <c r="L50" s="233"/>
      <c r="M50" s="233"/>
      <c r="N50" s="233"/>
      <c r="O50" s="233"/>
      <c r="P50" s="233"/>
      <c r="Q50" s="233"/>
      <c r="R50" s="233"/>
      <c r="S50" s="233"/>
      <c r="T50" s="233"/>
    </row>
    <row r="51" spans="1:20" ht="84.75" customHeight="1" x14ac:dyDescent="0.25">
      <c r="A51" s="233" t="s">
        <v>96</v>
      </c>
      <c r="B51" s="233"/>
      <c r="C51" s="233"/>
      <c r="D51" s="233"/>
      <c r="E51" s="233"/>
      <c r="F51" s="233"/>
      <c r="G51" s="233"/>
      <c r="H51" s="233"/>
      <c r="I51" s="233"/>
      <c r="J51" s="233"/>
      <c r="K51" s="233"/>
      <c r="L51" s="233"/>
      <c r="M51" s="233"/>
      <c r="N51" s="233"/>
      <c r="O51" s="233"/>
      <c r="P51" s="233"/>
      <c r="Q51" s="233"/>
      <c r="R51" s="233"/>
      <c r="S51" s="233"/>
      <c r="T51" s="233"/>
    </row>
    <row r="52" spans="1:20" x14ac:dyDescent="0.25">
      <c r="A52" s="233" t="s">
        <v>79</v>
      </c>
      <c r="B52" s="233"/>
      <c r="C52" s="233"/>
      <c r="D52" s="233"/>
      <c r="E52" s="233"/>
      <c r="F52" s="233"/>
      <c r="G52" s="233"/>
      <c r="H52" s="233"/>
      <c r="I52" s="233"/>
      <c r="J52" s="233"/>
      <c r="K52" s="233"/>
      <c r="L52" s="233"/>
      <c r="M52" s="233"/>
      <c r="N52" s="233"/>
      <c r="O52" s="233"/>
      <c r="P52" s="233"/>
      <c r="Q52" s="233"/>
      <c r="R52" s="233"/>
      <c r="S52" s="233"/>
      <c r="T52" s="233"/>
    </row>
    <row r="53" spans="1:20" x14ac:dyDescent="0.25">
      <c r="A53" s="2"/>
      <c r="B53" s="2"/>
      <c r="C53" s="2"/>
      <c r="D53" s="2"/>
      <c r="E53" s="2"/>
      <c r="F53" s="2"/>
      <c r="G53" s="2"/>
      <c r="H53" s="2"/>
      <c r="I53" s="2"/>
      <c r="J53" s="2"/>
      <c r="K53" s="2"/>
      <c r="L53" s="2"/>
      <c r="M53" s="2"/>
      <c r="N53" s="2"/>
      <c r="O53" s="2"/>
      <c r="P53" s="2"/>
      <c r="Q53" s="2"/>
      <c r="R53" s="2"/>
      <c r="S53" s="2"/>
      <c r="T53" s="2"/>
    </row>
    <row r="54" spans="1:20" x14ac:dyDescent="0.25">
      <c r="A54" s="125"/>
      <c r="B54" s="125" t="s">
        <v>60</v>
      </c>
      <c r="C54" s="140"/>
      <c r="D54" s="140"/>
      <c r="E54" s="140"/>
      <c r="F54" s="140"/>
      <c r="G54" s="140"/>
      <c r="H54" s="140"/>
      <c r="I54" s="140"/>
      <c r="J54" s="140"/>
      <c r="K54" s="140"/>
      <c r="L54" s="140"/>
      <c r="M54" s="140"/>
      <c r="N54" s="140"/>
      <c r="O54" s="140"/>
      <c r="P54" s="140"/>
      <c r="Q54" s="140"/>
      <c r="R54" s="140"/>
      <c r="S54" s="159" t="s">
        <v>75</v>
      </c>
      <c r="T54" s="131"/>
    </row>
    <row r="55" spans="1:20" x14ac:dyDescent="0.25">
      <c r="A55" s="125"/>
      <c r="B55" s="125"/>
      <c r="C55" s="140"/>
      <c r="D55" s="140"/>
      <c r="E55" s="140"/>
      <c r="F55" s="140"/>
      <c r="G55" s="140"/>
      <c r="H55" s="140"/>
      <c r="I55" s="140"/>
      <c r="J55" s="140"/>
      <c r="K55" s="140"/>
      <c r="L55" s="140"/>
      <c r="M55" s="140"/>
      <c r="N55" s="140"/>
      <c r="O55" s="140"/>
      <c r="P55" s="140"/>
      <c r="Q55" s="140"/>
      <c r="R55" s="140"/>
      <c r="S55" s="159"/>
      <c r="T55" s="131"/>
    </row>
    <row r="56" spans="1:20" x14ac:dyDescent="0.25">
      <c r="A56" s="125"/>
      <c r="B56" s="125"/>
      <c r="C56" s="140"/>
      <c r="D56" s="140"/>
      <c r="E56" s="140"/>
      <c r="F56" s="140"/>
      <c r="G56" s="140"/>
      <c r="H56" s="140"/>
      <c r="I56" s="140"/>
      <c r="J56" s="140"/>
      <c r="K56" s="140"/>
      <c r="L56" s="140"/>
      <c r="M56" s="140"/>
      <c r="N56" s="140"/>
      <c r="O56" s="140"/>
      <c r="P56" s="140"/>
      <c r="Q56" s="140"/>
      <c r="R56" s="140"/>
      <c r="S56" s="159"/>
      <c r="T56" s="131"/>
    </row>
    <row r="57" spans="1:20" x14ac:dyDescent="0.25">
      <c r="A57" s="125"/>
      <c r="B57" s="125"/>
      <c r="C57" s="140"/>
      <c r="D57" s="140"/>
      <c r="E57" s="140"/>
      <c r="F57" s="140"/>
      <c r="G57" s="140"/>
      <c r="H57" s="140"/>
      <c r="I57" s="140"/>
      <c r="J57" s="140"/>
      <c r="K57" s="140"/>
      <c r="L57" s="140"/>
      <c r="M57" s="140"/>
      <c r="N57" s="140"/>
      <c r="O57" s="140"/>
      <c r="P57" s="140"/>
      <c r="Q57" s="140"/>
      <c r="R57" s="140"/>
      <c r="S57" s="159"/>
      <c r="T57" s="131"/>
    </row>
    <row r="58" spans="1:20" x14ac:dyDescent="0.25">
      <c r="A58" s="125"/>
      <c r="B58" s="125"/>
      <c r="C58" s="140"/>
      <c r="D58" s="140"/>
      <c r="E58" s="140"/>
      <c r="F58" s="140"/>
      <c r="G58" s="140"/>
      <c r="H58" s="140"/>
      <c r="I58" s="140"/>
      <c r="J58" s="140"/>
      <c r="K58" s="140"/>
      <c r="L58" s="140"/>
      <c r="M58" s="140"/>
      <c r="N58" s="140"/>
      <c r="O58" s="140"/>
      <c r="P58" s="140"/>
      <c r="Q58" s="140"/>
      <c r="R58" s="140"/>
      <c r="S58" s="159"/>
      <c r="T58" s="131"/>
    </row>
    <row r="59" spans="1:20" x14ac:dyDescent="0.25">
      <c r="A59" s="125"/>
      <c r="B59" s="125" t="s">
        <v>61</v>
      </c>
      <c r="C59" s="140"/>
      <c r="D59" s="140"/>
      <c r="E59" s="140"/>
      <c r="F59" s="140"/>
      <c r="G59" s="140"/>
      <c r="H59" s="140"/>
      <c r="I59" s="140"/>
      <c r="J59" s="140"/>
      <c r="K59" s="140"/>
      <c r="L59" s="140"/>
      <c r="M59" s="140"/>
      <c r="N59" s="140"/>
      <c r="O59" s="140"/>
      <c r="P59" s="140"/>
      <c r="Q59" s="140"/>
      <c r="R59" s="140"/>
      <c r="S59" s="131" t="s">
        <v>76</v>
      </c>
      <c r="T59" s="131"/>
    </row>
    <row r="60" spans="1:20" x14ac:dyDescent="0.25">
      <c r="J60" s="7" t="s">
        <v>114</v>
      </c>
      <c r="N60" s="141"/>
      <c r="O60" s="3"/>
      <c r="P60" s="3"/>
    </row>
    <row r="61" spans="1:20" x14ac:dyDescent="0.25">
      <c r="O61" s="141"/>
      <c r="P61" s="3"/>
      <c r="Q61" s="3"/>
    </row>
  </sheetData>
  <mergeCells count="13">
    <mergeCell ref="A9:Q9"/>
    <mergeCell ref="A12:B13"/>
    <mergeCell ref="C12:I12"/>
    <mergeCell ref="J12:J13"/>
    <mergeCell ref="K12:K13"/>
    <mergeCell ref="N12:N13"/>
    <mergeCell ref="A38:U38"/>
    <mergeCell ref="A52:T52"/>
    <mergeCell ref="G39:H39"/>
    <mergeCell ref="A48:T48"/>
    <mergeCell ref="A49:T49"/>
    <mergeCell ref="A50:T50"/>
    <mergeCell ref="A51:T51"/>
  </mergeCells>
  <pageMargins left="0.70866141732283472" right="0.70866141732283472" top="0.74803149606299213" bottom="0.74803149606299213" header="0.31496062992125984" footer="0.31496062992125984"/>
  <pageSetup paperSize="9" scale="49" orientation="landscape"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61"/>
  <sheetViews>
    <sheetView topLeftCell="A13" workbookViewId="0">
      <selection activeCell="C15" sqref="C15:I29"/>
    </sheetView>
  </sheetViews>
  <sheetFormatPr defaultColWidth="11.42578125" defaultRowHeight="15" x14ac:dyDescent="0.25"/>
  <cols>
    <col min="1" max="1" width="18" style="7" customWidth="1"/>
    <col min="2" max="2" width="11.42578125" style="7"/>
    <col min="3" max="4" width="10.7109375" style="7" customWidth="1"/>
    <col min="5" max="5" width="12.85546875" style="7" customWidth="1"/>
    <col min="6" max="6" width="10.7109375" style="7" customWidth="1"/>
    <col min="7" max="7" width="12.85546875" style="7" customWidth="1"/>
    <col min="8" max="9" width="10.7109375" style="7" customWidth="1"/>
    <col min="10" max="13" width="14.85546875" style="7" customWidth="1"/>
    <col min="14" max="14" width="15.42578125" style="7" customWidth="1"/>
    <col min="15" max="15" width="5.85546875" style="142" customWidth="1"/>
    <col min="16" max="17" width="15.42578125" style="142" customWidth="1"/>
    <col min="18" max="18" width="15.42578125" style="142" hidden="1" customWidth="1"/>
    <col min="19" max="19" width="17.140625" style="142" customWidth="1"/>
    <col min="20" max="20" width="6.28515625" style="142" customWidth="1"/>
    <col min="21" max="21" width="13.85546875" style="7" customWidth="1"/>
    <col min="22" max="22" width="6.7109375" style="7" customWidth="1"/>
    <col min="23" max="23" width="2.140625" style="7" customWidth="1"/>
    <col min="24" max="259" width="11.42578125" style="7"/>
    <col min="260" max="260" width="18" style="7" customWidth="1"/>
    <col min="261" max="261" width="11.42578125" style="7"/>
    <col min="262" max="263" width="10.7109375" style="7" customWidth="1"/>
    <col min="264" max="264" width="12.85546875" style="7" customWidth="1"/>
    <col min="265" max="265" width="10.7109375" style="7" customWidth="1"/>
    <col min="266" max="266" width="12.85546875" style="7" customWidth="1"/>
    <col min="267" max="268" width="10.7109375" style="7" customWidth="1"/>
    <col min="269" max="269" width="14.85546875" style="7" customWidth="1"/>
    <col min="270" max="270" width="15.42578125" style="7" customWidth="1"/>
    <col min="271" max="271" width="16.28515625" style="7" customWidth="1"/>
    <col min="272" max="272" width="12.85546875" style="7" customWidth="1"/>
    <col min="273" max="273" width="13.42578125" style="7" customWidth="1"/>
    <col min="274" max="275" width="15.7109375" style="7" customWidth="1"/>
    <col min="276" max="276" width="9.28515625" style="7" customWidth="1"/>
    <col min="277" max="277" width="13.85546875" style="7" customWidth="1"/>
    <col min="278" max="278" width="6.7109375" style="7" customWidth="1"/>
    <col min="279" max="279" width="2.140625" style="7" customWidth="1"/>
    <col min="280" max="515" width="11.42578125" style="7"/>
    <col min="516" max="516" width="18" style="7" customWidth="1"/>
    <col min="517" max="517" width="11.42578125" style="7"/>
    <col min="518" max="519" width="10.7109375" style="7" customWidth="1"/>
    <col min="520" max="520" width="12.85546875" style="7" customWidth="1"/>
    <col min="521" max="521" width="10.7109375" style="7" customWidth="1"/>
    <col min="522" max="522" width="12.85546875" style="7" customWidth="1"/>
    <col min="523" max="524" width="10.7109375" style="7" customWidth="1"/>
    <col min="525" max="525" width="14.85546875" style="7" customWidth="1"/>
    <col min="526" max="526" width="15.42578125" style="7" customWidth="1"/>
    <col min="527" max="527" width="16.28515625" style="7" customWidth="1"/>
    <col min="528" max="528" width="12.85546875" style="7" customWidth="1"/>
    <col min="529" max="529" width="13.42578125" style="7" customWidth="1"/>
    <col min="530" max="531" width="15.7109375" style="7" customWidth="1"/>
    <col min="532" max="532" width="9.28515625" style="7" customWidth="1"/>
    <col min="533" max="533" width="13.85546875" style="7" customWidth="1"/>
    <col min="534" max="534" width="6.7109375" style="7" customWidth="1"/>
    <col min="535" max="535" width="2.140625" style="7" customWidth="1"/>
    <col min="536" max="771" width="11.42578125" style="7"/>
    <col min="772" max="772" width="18" style="7" customWidth="1"/>
    <col min="773" max="773" width="11.42578125" style="7"/>
    <col min="774" max="775" width="10.7109375" style="7" customWidth="1"/>
    <col min="776" max="776" width="12.85546875" style="7" customWidth="1"/>
    <col min="777" max="777" width="10.7109375" style="7" customWidth="1"/>
    <col min="778" max="778" width="12.85546875" style="7" customWidth="1"/>
    <col min="779" max="780" width="10.7109375" style="7" customWidth="1"/>
    <col min="781" max="781" width="14.85546875" style="7" customWidth="1"/>
    <col min="782" max="782" width="15.42578125" style="7" customWidth="1"/>
    <col min="783" max="783" width="16.28515625" style="7" customWidth="1"/>
    <col min="784" max="784" width="12.85546875" style="7" customWidth="1"/>
    <col min="785" max="785" width="13.42578125" style="7" customWidth="1"/>
    <col min="786" max="787" width="15.7109375" style="7" customWidth="1"/>
    <col min="788" max="788" width="9.28515625" style="7" customWidth="1"/>
    <col min="789" max="789" width="13.85546875" style="7" customWidth="1"/>
    <col min="790" max="790" width="6.7109375" style="7" customWidth="1"/>
    <col min="791" max="791" width="2.140625" style="7" customWidth="1"/>
    <col min="792" max="1027" width="11.42578125" style="7"/>
    <col min="1028" max="1028" width="18" style="7" customWidth="1"/>
    <col min="1029" max="1029" width="11.42578125" style="7"/>
    <col min="1030" max="1031" width="10.7109375" style="7" customWidth="1"/>
    <col min="1032" max="1032" width="12.85546875" style="7" customWidth="1"/>
    <col min="1033" max="1033" width="10.7109375" style="7" customWidth="1"/>
    <col min="1034" max="1034" width="12.85546875" style="7" customWidth="1"/>
    <col min="1035" max="1036" width="10.7109375" style="7" customWidth="1"/>
    <col min="1037" max="1037" width="14.85546875" style="7" customWidth="1"/>
    <col min="1038" max="1038" width="15.42578125" style="7" customWidth="1"/>
    <col min="1039" max="1039" width="16.28515625" style="7" customWidth="1"/>
    <col min="1040" max="1040" width="12.85546875" style="7" customWidth="1"/>
    <col min="1041" max="1041" width="13.42578125" style="7" customWidth="1"/>
    <col min="1042" max="1043" width="15.7109375" style="7" customWidth="1"/>
    <col min="1044" max="1044" width="9.28515625" style="7" customWidth="1"/>
    <col min="1045" max="1045" width="13.85546875" style="7" customWidth="1"/>
    <col min="1046" max="1046" width="6.7109375" style="7" customWidth="1"/>
    <col min="1047" max="1047" width="2.140625" style="7" customWidth="1"/>
    <col min="1048" max="1283" width="11.42578125" style="7"/>
    <col min="1284" max="1284" width="18" style="7" customWidth="1"/>
    <col min="1285" max="1285" width="11.42578125" style="7"/>
    <col min="1286" max="1287" width="10.7109375" style="7" customWidth="1"/>
    <col min="1288" max="1288" width="12.85546875" style="7" customWidth="1"/>
    <col min="1289" max="1289" width="10.7109375" style="7" customWidth="1"/>
    <col min="1290" max="1290" width="12.85546875" style="7" customWidth="1"/>
    <col min="1291" max="1292" width="10.7109375" style="7" customWidth="1"/>
    <col min="1293" max="1293" width="14.85546875" style="7" customWidth="1"/>
    <col min="1294" max="1294" width="15.42578125" style="7" customWidth="1"/>
    <col min="1295" max="1295" width="16.28515625" style="7" customWidth="1"/>
    <col min="1296" max="1296" width="12.85546875" style="7" customWidth="1"/>
    <col min="1297" max="1297" width="13.42578125" style="7" customWidth="1"/>
    <col min="1298" max="1299" width="15.7109375" style="7" customWidth="1"/>
    <col min="1300" max="1300" width="9.28515625" style="7" customWidth="1"/>
    <col min="1301" max="1301" width="13.85546875" style="7" customWidth="1"/>
    <col min="1302" max="1302" width="6.7109375" style="7" customWidth="1"/>
    <col min="1303" max="1303" width="2.140625" style="7" customWidth="1"/>
    <col min="1304" max="1539" width="11.42578125" style="7"/>
    <col min="1540" max="1540" width="18" style="7" customWidth="1"/>
    <col min="1541" max="1541" width="11.42578125" style="7"/>
    <col min="1542" max="1543" width="10.7109375" style="7" customWidth="1"/>
    <col min="1544" max="1544" width="12.85546875" style="7" customWidth="1"/>
    <col min="1545" max="1545" width="10.7109375" style="7" customWidth="1"/>
    <col min="1546" max="1546" width="12.85546875" style="7" customWidth="1"/>
    <col min="1547" max="1548" width="10.7109375" style="7" customWidth="1"/>
    <col min="1549" max="1549" width="14.85546875" style="7" customWidth="1"/>
    <col min="1550" max="1550" width="15.42578125" style="7" customWidth="1"/>
    <col min="1551" max="1551" width="16.28515625" style="7" customWidth="1"/>
    <col min="1552" max="1552" width="12.85546875" style="7" customWidth="1"/>
    <col min="1553" max="1553" width="13.42578125" style="7" customWidth="1"/>
    <col min="1554" max="1555" width="15.7109375" style="7" customWidth="1"/>
    <col min="1556" max="1556" width="9.28515625" style="7" customWidth="1"/>
    <col min="1557" max="1557" width="13.85546875" style="7" customWidth="1"/>
    <col min="1558" max="1558" width="6.7109375" style="7" customWidth="1"/>
    <col min="1559" max="1559" width="2.140625" style="7" customWidth="1"/>
    <col min="1560" max="1795" width="11.42578125" style="7"/>
    <col min="1796" max="1796" width="18" style="7" customWidth="1"/>
    <col min="1797" max="1797" width="11.42578125" style="7"/>
    <col min="1798" max="1799" width="10.7109375" style="7" customWidth="1"/>
    <col min="1800" max="1800" width="12.85546875" style="7" customWidth="1"/>
    <col min="1801" max="1801" width="10.7109375" style="7" customWidth="1"/>
    <col min="1802" max="1802" width="12.85546875" style="7" customWidth="1"/>
    <col min="1803" max="1804" width="10.7109375" style="7" customWidth="1"/>
    <col min="1805" max="1805" width="14.85546875" style="7" customWidth="1"/>
    <col min="1806" max="1806" width="15.42578125" style="7" customWidth="1"/>
    <col min="1807" max="1807" width="16.28515625" style="7" customWidth="1"/>
    <col min="1808" max="1808" width="12.85546875" style="7" customWidth="1"/>
    <col min="1809" max="1809" width="13.42578125" style="7" customWidth="1"/>
    <col min="1810" max="1811" width="15.7109375" style="7" customWidth="1"/>
    <col min="1812" max="1812" width="9.28515625" style="7" customWidth="1"/>
    <col min="1813" max="1813" width="13.85546875" style="7" customWidth="1"/>
    <col min="1814" max="1814" width="6.7109375" style="7" customWidth="1"/>
    <col min="1815" max="1815" width="2.140625" style="7" customWidth="1"/>
    <col min="1816" max="2051" width="11.42578125" style="7"/>
    <col min="2052" max="2052" width="18" style="7" customWidth="1"/>
    <col min="2053" max="2053" width="11.42578125" style="7"/>
    <col min="2054" max="2055" width="10.7109375" style="7" customWidth="1"/>
    <col min="2056" max="2056" width="12.85546875" style="7" customWidth="1"/>
    <col min="2057" max="2057" width="10.7109375" style="7" customWidth="1"/>
    <col min="2058" max="2058" width="12.85546875" style="7" customWidth="1"/>
    <col min="2059" max="2060" width="10.7109375" style="7" customWidth="1"/>
    <col min="2061" max="2061" width="14.85546875" style="7" customWidth="1"/>
    <col min="2062" max="2062" width="15.42578125" style="7" customWidth="1"/>
    <col min="2063" max="2063" width="16.28515625" style="7" customWidth="1"/>
    <col min="2064" max="2064" width="12.85546875" style="7" customWidth="1"/>
    <col min="2065" max="2065" width="13.42578125" style="7" customWidth="1"/>
    <col min="2066" max="2067" width="15.7109375" style="7" customWidth="1"/>
    <col min="2068" max="2068" width="9.28515625" style="7" customWidth="1"/>
    <col min="2069" max="2069" width="13.85546875" style="7" customWidth="1"/>
    <col min="2070" max="2070" width="6.7109375" style="7" customWidth="1"/>
    <col min="2071" max="2071" width="2.140625" style="7" customWidth="1"/>
    <col min="2072" max="2307" width="11.42578125" style="7"/>
    <col min="2308" max="2308" width="18" style="7" customWidth="1"/>
    <col min="2309" max="2309" width="11.42578125" style="7"/>
    <col min="2310" max="2311" width="10.7109375" style="7" customWidth="1"/>
    <col min="2312" max="2312" width="12.85546875" style="7" customWidth="1"/>
    <col min="2313" max="2313" width="10.7109375" style="7" customWidth="1"/>
    <col min="2314" max="2314" width="12.85546875" style="7" customWidth="1"/>
    <col min="2315" max="2316" width="10.7109375" style="7" customWidth="1"/>
    <col min="2317" max="2317" width="14.85546875" style="7" customWidth="1"/>
    <col min="2318" max="2318" width="15.42578125" style="7" customWidth="1"/>
    <col min="2319" max="2319" width="16.28515625" style="7" customWidth="1"/>
    <col min="2320" max="2320" width="12.85546875" style="7" customWidth="1"/>
    <col min="2321" max="2321" width="13.42578125" style="7" customWidth="1"/>
    <col min="2322" max="2323" width="15.7109375" style="7" customWidth="1"/>
    <col min="2324" max="2324" width="9.28515625" style="7" customWidth="1"/>
    <col min="2325" max="2325" width="13.85546875" style="7" customWidth="1"/>
    <col min="2326" max="2326" width="6.7109375" style="7" customWidth="1"/>
    <col min="2327" max="2327" width="2.140625" style="7" customWidth="1"/>
    <col min="2328" max="2563" width="11.42578125" style="7"/>
    <col min="2564" max="2564" width="18" style="7" customWidth="1"/>
    <col min="2565" max="2565" width="11.42578125" style="7"/>
    <col min="2566" max="2567" width="10.7109375" style="7" customWidth="1"/>
    <col min="2568" max="2568" width="12.85546875" style="7" customWidth="1"/>
    <col min="2569" max="2569" width="10.7109375" style="7" customWidth="1"/>
    <col min="2570" max="2570" width="12.85546875" style="7" customWidth="1"/>
    <col min="2571" max="2572" width="10.7109375" style="7" customWidth="1"/>
    <col min="2573" max="2573" width="14.85546875" style="7" customWidth="1"/>
    <col min="2574" max="2574" width="15.42578125" style="7" customWidth="1"/>
    <col min="2575" max="2575" width="16.28515625" style="7" customWidth="1"/>
    <col min="2576" max="2576" width="12.85546875" style="7" customWidth="1"/>
    <col min="2577" max="2577" width="13.42578125" style="7" customWidth="1"/>
    <col min="2578" max="2579" width="15.7109375" style="7" customWidth="1"/>
    <col min="2580" max="2580" width="9.28515625" style="7" customWidth="1"/>
    <col min="2581" max="2581" width="13.85546875" style="7" customWidth="1"/>
    <col min="2582" max="2582" width="6.7109375" style="7" customWidth="1"/>
    <col min="2583" max="2583" width="2.140625" style="7" customWidth="1"/>
    <col min="2584" max="2819" width="11.42578125" style="7"/>
    <col min="2820" max="2820" width="18" style="7" customWidth="1"/>
    <col min="2821" max="2821" width="11.42578125" style="7"/>
    <col min="2822" max="2823" width="10.7109375" style="7" customWidth="1"/>
    <col min="2824" max="2824" width="12.85546875" style="7" customWidth="1"/>
    <col min="2825" max="2825" width="10.7109375" style="7" customWidth="1"/>
    <col min="2826" max="2826" width="12.85546875" style="7" customWidth="1"/>
    <col min="2827" max="2828" width="10.7109375" style="7" customWidth="1"/>
    <col min="2829" max="2829" width="14.85546875" style="7" customWidth="1"/>
    <col min="2830" max="2830" width="15.42578125" style="7" customWidth="1"/>
    <col min="2831" max="2831" width="16.28515625" style="7" customWidth="1"/>
    <col min="2832" max="2832" width="12.85546875" style="7" customWidth="1"/>
    <col min="2833" max="2833" width="13.42578125" style="7" customWidth="1"/>
    <col min="2834" max="2835" width="15.7109375" style="7" customWidth="1"/>
    <col min="2836" max="2836" width="9.28515625" style="7" customWidth="1"/>
    <col min="2837" max="2837" width="13.85546875" style="7" customWidth="1"/>
    <col min="2838" max="2838" width="6.7109375" style="7" customWidth="1"/>
    <col min="2839" max="2839" width="2.140625" style="7" customWidth="1"/>
    <col min="2840" max="3075" width="11.42578125" style="7"/>
    <col min="3076" max="3076" width="18" style="7" customWidth="1"/>
    <col min="3077" max="3077" width="11.42578125" style="7"/>
    <col min="3078" max="3079" width="10.7109375" style="7" customWidth="1"/>
    <col min="3080" max="3080" width="12.85546875" style="7" customWidth="1"/>
    <col min="3081" max="3081" width="10.7109375" style="7" customWidth="1"/>
    <col min="3082" max="3082" width="12.85546875" style="7" customWidth="1"/>
    <col min="3083" max="3084" width="10.7109375" style="7" customWidth="1"/>
    <col min="3085" max="3085" width="14.85546875" style="7" customWidth="1"/>
    <col min="3086" max="3086" width="15.42578125" style="7" customWidth="1"/>
    <col min="3087" max="3087" width="16.28515625" style="7" customWidth="1"/>
    <col min="3088" max="3088" width="12.85546875" style="7" customWidth="1"/>
    <col min="3089" max="3089" width="13.42578125" style="7" customWidth="1"/>
    <col min="3090" max="3091" width="15.7109375" style="7" customWidth="1"/>
    <col min="3092" max="3092" width="9.28515625" style="7" customWidth="1"/>
    <col min="3093" max="3093" width="13.85546875" style="7" customWidth="1"/>
    <col min="3094" max="3094" width="6.7109375" style="7" customWidth="1"/>
    <col min="3095" max="3095" width="2.140625" style="7" customWidth="1"/>
    <col min="3096" max="3331" width="11.42578125" style="7"/>
    <col min="3332" max="3332" width="18" style="7" customWidth="1"/>
    <col min="3333" max="3333" width="11.42578125" style="7"/>
    <col min="3334" max="3335" width="10.7109375" style="7" customWidth="1"/>
    <col min="3336" max="3336" width="12.85546875" style="7" customWidth="1"/>
    <col min="3337" max="3337" width="10.7109375" style="7" customWidth="1"/>
    <col min="3338" max="3338" width="12.85546875" style="7" customWidth="1"/>
    <col min="3339" max="3340" width="10.7109375" style="7" customWidth="1"/>
    <col min="3341" max="3341" width="14.85546875" style="7" customWidth="1"/>
    <col min="3342" max="3342" width="15.42578125" style="7" customWidth="1"/>
    <col min="3343" max="3343" width="16.28515625" style="7" customWidth="1"/>
    <col min="3344" max="3344" width="12.85546875" style="7" customWidth="1"/>
    <col min="3345" max="3345" width="13.42578125" style="7" customWidth="1"/>
    <col min="3346" max="3347" width="15.7109375" style="7" customWidth="1"/>
    <col min="3348" max="3348" width="9.28515625" style="7" customWidth="1"/>
    <col min="3349" max="3349" width="13.85546875" style="7" customWidth="1"/>
    <col min="3350" max="3350" width="6.7109375" style="7" customWidth="1"/>
    <col min="3351" max="3351" width="2.140625" style="7" customWidth="1"/>
    <col min="3352" max="3587" width="11.42578125" style="7"/>
    <col min="3588" max="3588" width="18" style="7" customWidth="1"/>
    <col min="3589" max="3589" width="11.42578125" style="7"/>
    <col min="3590" max="3591" width="10.7109375" style="7" customWidth="1"/>
    <col min="3592" max="3592" width="12.85546875" style="7" customWidth="1"/>
    <col min="3593" max="3593" width="10.7109375" style="7" customWidth="1"/>
    <col min="3594" max="3594" width="12.85546875" style="7" customWidth="1"/>
    <col min="3595" max="3596" width="10.7109375" style="7" customWidth="1"/>
    <col min="3597" max="3597" width="14.85546875" style="7" customWidth="1"/>
    <col min="3598" max="3598" width="15.42578125" style="7" customWidth="1"/>
    <col min="3599" max="3599" width="16.28515625" style="7" customWidth="1"/>
    <col min="3600" max="3600" width="12.85546875" style="7" customWidth="1"/>
    <col min="3601" max="3601" width="13.42578125" style="7" customWidth="1"/>
    <col min="3602" max="3603" width="15.7109375" style="7" customWidth="1"/>
    <col min="3604" max="3604" width="9.28515625" style="7" customWidth="1"/>
    <col min="3605" max="3605" width="13.85546875" style="7" customWidth="1"/>
    <col min="3606" max="3606" width="6.7109375" style="7" customWidth="1"/>
    <col min="3607" max="3607" width="2.140625" style="7" customWidth="1"/>
    <col min="3608" max="3843" width="11.42578125" style="7"/>
    <col min="3844" max="3844" width="18" style="7" customWidth="1"/>
    <col min="3845" max="3845" width="11.42578125" style="7"/>
    <col min="3846" max="3847" width="10.7109375" style="7" customWidth="1"/>
    <col min="3848" max="3848" width="12.85546875" style="7" customWidth="1"/>
    <col min="3849" max="3849" width="10.7109375" style="7" customWidth="1"/>
    <col min="3850" max="3850" width="12.85546875" style="7" customWidth="1"/>
    <col min="3851" max="3852" width="10.7109375" style="7" customWidth="1"/>
    <col min="3853" max="3853" width="14.85546875" style="7" customWidth="1"/>
    <col min="3854" max="3854" width="15.42578125" style="7" customWidth="1"/>
    <col min="3855" max="3855" width="16.28515625" style="7" customWidth="1"/>
    <col min="3856" max="3856" width="12.85546875" style="7" customWidth="1"/>
    <col min="3857" max="3857" width="13.42578125" style="7" customWidth="1"/>
    <col min="3858" max="3859" width="15.7109375" style="7" customWidth="1"/>
    <col min="3860" max="3860" width="9.28515625" style="7" customWidth="1"/>
    <col min="3861" max="3861" width="13.85546875" style="7" customWidth="1"/>
    <col min="3862" max="3862" width="6.7109375" style="7" customWidth="1"/>
    <col min="3863" max="3863" width="2.140625" style="7" customWidth="1"/>
    <col min="3864" max="4099" width="11.42578125" style="7"/>
    <col min="4100" max="4100" width="18" style="7" customWidth="1"/>
    <col min="4101" max="4101" width="11.42578125" style="7"/>
    <col min="4102" max="4103" width="10.7109375" style="7" customWidth="1"/>
    <col min="4104" max="4104" width="12.85546875" style="7" customWidth="1"/>
    <col min="4105" max="4105" width="10.7109375" style="7" customWidth="1"/>
    <col min="4106" max="4106" width="12.85546875" style="7" customWidth="1"/>
    <col min="4107" max="4108" width="10.7109375" style="7" customWidth="1"/>
    <col min="4109" max="4109" width="14.85546875" style="7" customWidth="1"/>
    <col min="4110" max="4110" width="15.42578125" style="7" customWidth="1"/>
    <col min="4111" max="4111" width="16.28515625" style="7" customWidth="1"/>
    <col min="4112" max="4112" width="12.85546875" style="7" customWidth="1"/>
    <col min="4113" max="4113" width="13.42578125" style="7" customWidth="1"/>
    <col min="4114" max="4115" width="15.7109375" style="7" customWidth="1"/>
    <col min="4116" max="4116" width="9.28515625" style="7" customWidth="1"/>
    <col min="4117" max="4117" width="13.85546875" style="7" customWidth="1"/>
    <col min="4118" max="4118" width="6.7109375" style="7" customWidth="1"/>
    <col min="4119" max="4119" width="2.140625" style="7" customWidth="1"/>
    <col min="4120" max="4355" width="11.42578125" style="7"/>
    <col min="4356" max="4356" width="18" style="7" customWidth="1"/>
    <col min="4357" max="4357" width="11.42578125" style="7"/>
    <col min="4358" max="4359" width="10.7109375" style="7" customWidth="1"/>
    <col min="4360" max="4360" width="12.85546875" style="7" customWidth="1"/>
    <col min="4361" max="4361" width="10.7109375" style="7" customWidth="1"/>
    <col min="4362" max="4362" width="12.85546875" style="7" customWidth="1"/>
    <col min="4363" max="4364" width="10.7109375" style="7" customWidth="1"/>
    <col min="4365" max="4365" width="14.85546875" style="7" customWidth="1"/>
    <col min="4366" max="4366" width="15.42578125" style="7" customWidth="1"/>
    <col min="4367" max="4367" width="16.28515625" style="7" customWidth="1"/>
    <col min="4368" max="4368" width="12.85546875" style="7" customWidth="1"/>
    <col min="4369" max="4369" width="13.42578125" style="7" customWidth="1"/>
    <col min="4370" max="4371" width="15.7109375" style="7" customWidth="1"/>
    <col min="4372" max="4372" width="9.28515625" style="7" customWidth="1"/>
    <col min="4373" max="4373" width="13.85546875" style="7" customWidth="1"/>
    <col min="4374" max="4374" width="6.7109375" style="7" customWidth="1"/>
    <col min="4375" max="4375" width="2.140625" style="7" customWidth="1"/>
    <col min="4376" max="4611" width="11.42578125" style="7"/>
    <col min="4612" max="4612" width="18" style="7" customWidth="1"/>
    <col min="4613" max="4613" width="11.42578125" style="7"/>
    <col min="4614" max="4615" width="10.7109375" style="7" customWidth="1"/>
    <col min="4616" max="4616" width="12.85546875" style="7" customWidth="1"/>
    <col min="4617" max="4617" width="10.7109375" style="7" customWidth="1"/>
    <col min="4618" max="4618" width="12.85546875" style="7" customWidth="1"/>
    <col min="4619" max="4620" width="10.7109375" style="7" customWidth="1"/>
    <col min="4621" max="4621" width="14.85546875" style="7" customWidth="1"/>
    <col min="4622" max="4622" width="15.42578125" style="7" customWidth="1"/>
    <col min="4623" max="4623" width="16.28515625" style="7" customWidth="1"/>
    <col min="4624" max="4624" width="12.85546875" style="7" customWidth="1"/>
    <col min="4625" max="4625" width="13.42578125" style="7" customWidth="1"/>
    <col min="4626" max="4627" width="15.7109375" style="7" customWidth="1"/>
    <col min="4628" max="4628" width="9.28515625" style="7" customWidth="1"/>
    <col min="4629" max="4629" width="13.85546875" style="7" customWidth="1"/>
    <col min="4630" max="4630" width="6.7109375" style="7" customWidth="1"/>
    <col min="4631" max="4631" width="2.140625" style="7" customWidth="1"/>
    <col min="4632" max="4867" width="11.42578125" style="7"/>
    <col min="4868" max="4868" width="18" style="7" customWidth="1"/>
    <col min="4869" max="4869" width="11.42578125" style="7"/>
    <col min="4870" max="4871" width="10.7109375" style="7" customWidth="1"/>
    <col min="4872" max="4872" width="12.85546875" style="7" customWidth="1"/>
    <col min="4873" max="4873" width="10.7109375" style="7" customWidth="1"/>
    <col min="4874" max="4874" width="12.85546875" style="7" customWidth="1"/>
    <col min="4875" max="4876" width="10.7109375" style="7" customWidth="1"/>
    <col min="4877" max="4877" width="14.85546875" style="7" customWidth="1"/>
    <col min="4878" max="4878" width="15.42578125" style="7" customWidth="1"/>
    <col min="4879" max="4879" width="16.28515625" style="7" customWidth="1"/>
    <col min="4880" max="4880" width="12.85546875" style="7" customWidth="1"/>
    <col min="4881" max="4881" width="13.42578125" style="7" customWidth="1"/>
    <col min="4882" max="4883" width="15.7109375" style="7" customWidth="1"/>
    <col min="4884" max="4884" width="9.28515625" style="7" customWidth="1"/>
    <col min="4885" max="4885" width="13.85546875" style="7" customWidth="1"/>
    <col min="4886" max="4886" width="6.7109375" style="7" customWidth="1"/>
    <col min="4887" max="4887" width="2.140625" style="7" customWidth="1"/>
    <col min="4888" max="5123" width="11.42578125" style="7"/>
    <col min="5124" max="5124" width="18" style="7" customWidth="1"/>
    <col min="5125" max="5125" width="11.42578125" style="7"/>
    <col min="5126" max="5127" width="10.7109375" style="7" customWidth="1"/>
    <col min="5128" max="5128" width="12.85546875" style="7" customWidth="1"/>
    <col min="5129" max="5129" width="10.7109375" style="7" customWidth="1"/>
    <col min="5130" max="5130" width="12.85546875" style="7" customWidth="1"/>
    <col min="5131" max="5132" width="10.7109375" style="7" customWidth="1"/>
    <col min="5133" max="5133" width="14.85546875" style="7" customWidth="1"/>
    <col min="5134" max="5134" width="15.42578125" style="7" customWidth="1"/>
    <col min="5135" max="5135" width="16.28515625" style="7" customWidth="1"/>
    <col min="5136" max="5136" width="12.85546875" style="7" customWidth="1"/>
    <col min="5137" max="5137" width="13.42578125" style="7" customWidth="1"/>
    <col min="5138" max="5139" width="15.7109375" style="7" customWidth="1"/>
    <col min="5140" max="5140" width="9.28515625" style="7" customWidth="1"/>
    <col min="5141" max="5141" width="13.85546875" style="7" customWidth="1"/>
    <col min="5142" max="5142" width="6.7109375" style="7" customWidth="1"/>
    <col min="5143" max="5143" width="2.140625" style="7" customWidth="1"/>
    <col min="5144" max="5379" width="11.42578125" style="7"/>
    <col min="5380" max="5380" width="18" style="7" customWidth="1"/>
    <col min="5381" max="5381" width="11.42578125" style="7"/>
    <col min="5382" max="5383" width="10.7109375" style="7" customWidth="1"/>
    <col min="5384" max="5384" width="12.85546875" style="7" customWidth="1"/>
    <col min="5385" max="5385" width="10.7109375" style="7" customWidth="1"/>
    <col min="5386" max="5386" width="12.85546875" style="7" customWidth="1"/>
    <col min="5387" max="5388" width="10.7109375" style="7" customWidth="1"/>
    <col min="5389" max="5389" width="14.85546875" style="7" customWidth="1"/>
    <col min="5390" max="5390" width="15.42578125" style="7" customWidth="1"/>
    <col min="5391" max="5391" width="16.28515625" style="7" customWidth="1"/>
    <col min="5392" max="5392" width="12.85546875" style="7" customWidth="1"/>
    <col min="5393" max="5393" width="13.42578125" style="7" customWidth="1"/>
    <col min="5394" max="5395" width="15.7109375" style="7" customWidth="1"/>
    <col min="5396" max="5396" width="9.28515625" style="7" customWidth="1"/>
    <col min="5397" max="5397" width="13.85546875" style="7" customWidth="1"/>
    <col min="5398" max="5398" width="6.7109375" style="7" customWidth="1"/>
    <col min="5399" max="5399" width="2.140625" style="7" customWidth="1"/>
    <col min="5400" max="5635" width="11.42578125" style="7"/>
    <col min="5636" max="5636" width="18" style="7" customWidth="1"/>
    <col min="5637" max="5637" width="11.42578125" style="7"/>
    <col min="5638" max="5639" width="10.7109375" style="7" customWidth="1"/>
    <col min="5640" max="5640" width="12.85546875" style="7" customWidth="1"/>
    <col min="5641" max="5641" width="10.7109375" style="7" customWidth="1"/>
    <col min="5642" max="5642" width="12.85546875" style="7" customWidth="1"/>
    <col min="5643" max="5644" width="10.7109375" style="7" customWidth="1"/>
    <col min="5645" max="5645" width="14.85546875" style="7" customWidth="1"/>
    <col min="5646" max="5646" width="15.42578125" style="7" customWidth="1"/>
    <col min="5647" max="5647" width="16.28515625" style="7" customWidth="1"/>
    <col min="5648" max="5648" width="12.85546875" style="7" customWidth="1"/>
    <col min="5649" max="5649" width="13.42578125" style="7" customWidth="1"/>
    <col min="5650" max="5651" width="15.7109375" style="7" customWidth="1"/>
    <col min="5652" max="5652" width="9.28515625" style="7" customWidth="1"/>
    <col min="5653" max="5653" width="13.85546875" style="7" customWidth="1"/>
    <col min="5654" max="5654" width="6.7109375" style="7" customWidth="1"/>
    <col min="5655" max="5655" width="2.140625" style="7" customWidth="1"/>
    <col min="5656" max="5891" width="11.42578125" style="7"/>
    <col min="5892" max="5892" width="18" style="7" customWidth="1"/>
    <col min="5893" max="5893" width="11.42578125" style="7"/>
    <col min="5894" max="5895" width="10.7109375" style="7" customWidth="1"/>
    <col min="5896" max="5896" width="12.85546875" style="7" customWidth="1"/>
    <col min="5897" max="5897" width="10.7109375" style="7" customWidth="1"/>
    <col min="5898" max="5898" width="12.85546875" style="7" customWidth="1"/>
    <col min="5899" max="5900" width="10.7109375" style="7" customWidth="1"/>
    <col min="5901" max="5901" width="14.85546875" style="7" customWidth="1"/>
    <col min="5902" max="5902" width="15.42578125" style="7" customWidth="1"/>
    <col min="5903" max="5903" width="16.28515625" style="7" customWidth="1"/>
    <col min="5904" max="5904" width="12.85546875" style="7" customWidth="1"/>
    <col min="5905" max="5905" width="13.42578125" style="7" customWidth="1"/>
    <col min="5906" max="5907" width="15.7109375" style="7" customWidth="1"/>
    <col min="5908" max="5908" width="9.28515625" style="7" customWidth="1"/>
    <col min="5909" max="5909" width="13.85546875" style="7" customWidth="1"/>
    <col min="5910" max="5910" width="6.7109375" style="7" customWidth="1"/>
    <col min="5911" max="5911" width="2.140625" style="7" customWidth="1"/>
    <col min="5912" max="6147" width="11.42578125" style="7"/>
    <col min="6148" max="6148" width="18" style="7" customWidth="1"/>
    <col min="6149" max="6149" width="11.42578125" style="7"/>
    <col min="6150" max="6151" width="10.7109375" style="7" customWidth="1"/>
    <col min="6152" max="6152" width="12.85546875" style="7" customWidth="1"/>
    <col min="6153" max="6153" width="10.7109375" style="7" customWidth="1"/>
    <col min="6154" max="6154" width="12.85546875" style="7" customWidth="1"/>
    <col min="6155" max="6156" width="10.7109375" style="7" customWidth="1"/>
    <col min="6157" max="6157" width="14.85546875" style="7" customWidth="1"/>
    <col min="6158" max="6158" width="15.42578125" style="7" customWidth="1"/>
    <col min="6159" max="6159" width="16.28515625" style="7" customWidth="1"/>
    <col min="6160" max="6160" width="12.85546875" style="7" customWidth="1"/>
    <col min="6161" max="6161" width="13.42578125" style="7" customWidth="1"/>
    <col min="6162" max="6163" width="15.7109375" style="7" customWidth="1"/>
    <col min="6164" max="6164" width="9.28515625" style="7" customWidth="1"/>
    <col min="6165" max="6165" width="13.85546875" style="7" customWidth="1"/>
    <col min="6166" max="6166" width="6.7109375" style="7" customWidth="1"/>
    <col min="6167" max="6167" width="2.140625" style="7" customWidth="1"/>
    <col min="6168" max="6403" width="11.42578125" style="7"/>
    <col min="6404" max="6404" width="18" style="7" customWidth="1"/>
    <col min="6405" max="6405" width="11.42578125" style="7"/>
    <col min="6406" max="6407" width="10.7109375" style="7" customWidth="1"/>
    <col min="6408" max="6408" width="12.85546875" style="7" customWidth="1"/>
    <col min="6409" max="6409" width="10.7109375" style="7" customWidth="1"/>
    <col min="6410" max="6410" width="12.85546875" style="7" customWidth="1"/>
    <col min="6411" max="6412" width="10.7109375" style="7" customWidth="1"/>
    <col min="6413" max="6413" width="14.85546875" style="7" customWidth="1"/>
    <col min="6414" max="6414" width="15.42578125" style="7" customWidth="1"/>
    <col min="6415" max="6415" width="16.28515625" style="7" customWidth="1"/>
    <col min="6416" max="6416" width="12.85546875" style="7" customWidth="1"/>
    <col min="6417" max="6417" width="13.42578125" style="7" customWidth="1"/>
    <col min="6418" max="6419" width="15.7109375" style="7" customWidth="1"/>
    <col min="6420" max="6420" width="9.28515625" style="7" customWidth="1"/>
    <col min="6421" max="6421" width="13.85546875" style="7" customWidth="1"/>
    <col min="6422" max="6422" width="6.7109375" style="7" customWidth="1"/>
    <col min="6423" max="6423" width="2.140625" style="7" customWidth="1"/>
    <col min="6424" max="6659" width="11.42578125" style="7"/>
    <col min="6660" max="6660" width="18" style="7" customWidth="1"/>
    <col min="6661" max="6661" width="11.42578125" style="7"/>
    <col min="6662" max="6663" width="10.7109375" style="7" customWidth="1"/>
    <col min="6664" max="6664" width="12.85546875" style="7" customWidth="1"/>
    <col min="6665" max="6665" width="10.7109375" style="7" customWidth="1"/>
    <col min="6666" max="6666" width="12.85546875" style="7" customWidth="1"/>
    <col min="6667" max="6668" width="10.7109375" style="7" customWidth="1"/>
    <col min="6669" max="6669" width="14.85546875" style="7" customWidth="1"/>
    <col min="6670" max="6670" width="15.42578125" style="7" customWidth="1"/>
    <col min="6671" max="6671" width="16.28515625" style="7" customWidth="1"/>
    <col min="6672" max="6672" width="12.85546875" style="7" customWidth="1"/>
    <col min="6673" max="6673" width="13.42578125" style="7" customWidth="1"/>
    <col min="6674" max="6675" width="15.7109375" style="7" customWidth="1"/>
    <col min="6676" max="6676" width="9.28515625" style="7" customWidth="1"/>
    <col min="6677" max="6677" width="13.85546875" style="7" customWidth="1"/>
    <col min="6678" max="6678" width="6.7109375" style="7" customWidth="1"/>
    <col min="6679" max="6679" width="2.140625" style="7" customWidth="1"/>
    <col min="6680" max="6915" width="11.42578125" style="7"/>
    <col min="6916" max="6916" width="18" style="7" customWidth="1"/>
    <col min="6917" max="6917" width="11.42578125" style="7"/>
    <col min="6918" max="6919" width="10.7109375" style="7" customWidth="1"/>
    <col min="6920" max="6920" width="12.85546875" style="7" customWidth="1"/>
    <col min="6921" max="6921" width="10.7109375" style="7" customWidth="1"/>
    <col min="6922" max="6922" width="12.85546875" style="7" customWidth="1"/>
    <col min="6923" max="6924" width="10.7109375" style="7" customWidth="1"/>
    <col min="6925" max="6925" width="14.85546875" style="7" customWidth="1"/>
    <col min="6926" max="6926" width="15.42578125" style="7" customWidth="1"/>
    <col min="6927" max="6927" width="16.28515625" style="7" customWidth="1"/>
    <col min="6928" max="6928" width="12.85546875" style="7" customWidth="1"/>
    <col min="6929" max="6929" width="13.42578125" style="7" customWidth="1"/>
    <col min="6930" max="6931" width="15.7109375" style="7" customWidth="1"/>
    <col min="6932" max="6932" width="9.28515625" style="7" customWidth="1"/>
    <col min="6933" max="6933" width="13.85546875" style="7" customWidth="1"/>
    <col min="6934" max="6934" width="6.7109375" style="7" customWidth="1"/>
    <col min="6935" max="6935" width="2.140625" style="7" customWidth="1"/>
    <col min="6936" max="7171" width="11.42578125" style="7"/>
    <col min="7172" max="7172" width="18" style="7" customWidth="1"/>
    <col min="7173" max="7173" width="11.42578125" style="7"/>
    <col min="7174" max="7175" width="10.7109375" style="7" customWidth="1"/>
    <col min="7176" max="7176" width="12.85546875" style="7" customWidth="1"/>
    <col min="7177" max="7177" width="10.7109375" style="7" customWidth="1"/>
    <col min="7178" max="7178" width="12.85546875" style="7" customWidth="1"/>
    <col min="7179" max="7180" width="10.7109375" style="7" customWidth="1"/>
    <col min="7181" max="7181" width="14.85546875" style="7" customWidth="1"/>
    <col min="7182" max="7182" width="15.42578125" style="7" customWidth="1"/>
    <col min="7183" max="7183" width="16.28515625" style="7" customWidth="1"/>
    <col min="7184" max="7184" width="12.85546875" style="7" customWidth="1"/>
    <col min="7185" max="7185" width="13.42578125" style="7" customWidth="1"/>
    <col min="7186" max="7187" width="15.7109375" style="7" customWidth="1"/>
    <col min="7188" max="7188" width="9.28515625" style="7" customWidth="1"/>
    <col min="7189" max="7189" width="13.85546875" style="7" customWidth="1"/>
    <col min="7190" max="7190" width="6.7109375" style="7" customWidth="1"/>
    <col min="7191" max="7191" width="2.140625" style="7" customWidth="1"/>
    <col min="7192" max="7427" width="11.42578125" style="7"/>
    <col min="7428" max="7428" width="18" style="7" customWidth="1"/>
    <col min="7429" max="7429" width="11.42578125" style="7"/>
    <col min="7430" max="7431" width="10.7109375" style="7" customWidth="1"/>
    <col min="7432" max="7432" width="12.85546875" style="7" customWidth="1"/>
    <col min="7433" max="7433" width="10.7109375" style="7" customWidth="1"/>
    <col min="7434" max="7434" width="12.85546875" style="7" customWidth="1"/>
    <col min="7435" max="7436" width="10.7109375" style="7" customWidth="1"/>
    <col min="7437" max="7437" width="14.85546875" style="7" customWidth="1"/>
    <col min="7438" max="7438" width="15.42578125" style="7" customWidth="1"/>
    <col min="7439" max="7439" width="16.28515625" style="7" customWidth="1"/>
    <col min="7440" max="7440" width="12.85546875" style="7" customWidth="1"/>
    <col min="7441" max="7441" width="13.42578125" style="7" customWidth="1"/>
    <col min="7442" max="7443" width="15.7109375" style="7" customWidth="1"/>
    <col min="7444" max="7444" width="9.28515625" style="7" customWidth="1"/>
    <col min="7445" max="7445" width="13.85546875" style="7" customWidth="1"/>
    <col min="7446" max="7446" width="6.7109375" style="7" customWidth="1"/>
    <col min="7447" max="7447" width="2.140625" style="7" customWidth="1"/>
    <col min="7448" max="7683" width="11.42578125" style="7"/>
    <col min="7684" max="7684" width="18" style="7" customWidth="1"/>
    <col min="7685" max="7685" width="11.42578125" style="7"/>
    <col min="7686" max="7687" width="10.7109375" style="7" customWidth="1"/>
    <col min="7688" max="7688" width="12.85546875" style="7" customWidth="1"/>
    <col min="7689" max="7689" width="10.7109375" style="7" customWidth="1"/>
    <col min="7690" max="7690" width="12.85546875" style="7" customWidth="1"/>
    <col min="7691" max="7692" width="10.7109375" style="7" customWidth="1"/>
    <col min="7693" max="7693" width="14.85546875" style="7" customWidth="1"/>
    <col min="7694" max="7694" width="15.42578125" style="7" customWidth="1"/>
    <col min="7695" max="7695" width="16.28515625" style="7" customWidth="1"/>
    <col min="7696" max="7696" width="12.85546875" style="7" customWidth="1"/>
    <col min="7697" max="7697" width="13.42578125" style="7" customWidth="1"/>
    <col min="7698" max="7699" width="15.7109375" style="7" customWidth="1"/>
    <col min="7700" max="7700" width="9.28515625" style="7" customWidth="1"/>
    <col min="7701" max="7701" width="13.85546875" style="7" customWidth="1"/>
    <col min="7702" max="7702" width="6.7109375" style="7" customWidth="1"/>
    <col min="7703" max="7703" width="2.140625" style="7" customWidth="1"/>
    <col min="7704" max="7939" width="11.42578125" style="7"/>
    <col min="7940" max="7940" width="18" style="7" customWidth="1"/>
    <col min="7941" max="7941" width="11.42578125" style="7"/>
    <col min="7942" max="7943" width="10.7109375" style="7" customWidth="1"/>
    <col min="7944" max="7944" width="12.85546875" style="7" customWidth="1"/>
    <col min="7945" max="7945" width="10.7109375" style="7" customWidth="1"/>
    <col min="7946" max="7946" width="12.85546875" style="7" customWidth="1"/>
    <col min="7947" max="7948" width="10.7109375" style="7" customWidth="1"/>
    <col min="7949" max="7949" width="14.85546875" style="7" customWidth="1"/>
    <col min="7950" max="7950" width="15.42578125" style="7" customWidth="1"/>
    <col min="7951" max="7951" width="16.28515625" style="7" customWidth="1"/>
    <col min="7952" max="7952" width="12.85546875" style="7" customWidth="1"/>
    <col min="7953" max="7953" width="13.42578125" style="7" customWidth="1"/>
    <col min="7954" max="7955" width="15.7109375" style="7" customWidth="1"/>
    <col min="7956" max="7956" width="9.28515625" style="7" customWidth="1"/>
    <col min="7957" max="7957" width="13.85546875" style="7" customWidth="1"/>
    <col min="7958" max="7958" width="6.7109375" style="7" customWidth="1"/>
    <col min="7959" max="7959" width="2.140625" style="7" customWidth="1"/>
    <col min="7960" max="8195" width="11.42578125" style="7"/>
    <col min="8196" max="8196" width="18" style="7" customWidth="1"/>
    <col min="8197" max="8197" width="11.42578125" style="7"/>
    <col min="8198" max="8199" width="10.7109375" style="7" customWidth="1"/>
    <col min="8200" max="8200" width="12.85546875" style="7" customWidth="1"/>
    <col min="8201" max="8201" width="10.7109375" style="7" customWidth="1"/>
    <col min="8202" max="8202" width="12.85546875" style="7" customWidth="1"/>
    <col min="8203" max="8204" width="10.7109375" style="7" customWidth="1"/>
    <col min="8205" max="8205" width="14.85546875" style="7" customWidth="1"/>
    <col min="8206" max="8206" width="15.42578125" style="7" customWidth="1"/>
    <col min="8207" max="8207" width="16.28515625" style="7" customWidth="1"/>
    <col min="8208" max="8208" width="12.85546875" style="7" customWidth="1"/>
    <col min="8209" max="8209" width="13.42578125" style="7" customWidth="1"/>
    <col min="8210" max="8211" width="15.7109375" style="7" customWidth="1"/>
    <col min="8212" max="8212" width="9.28515625" style="7" customWidth="1"/>
    <col min="8213" max="8213" width="13.85546875" style="7" customWidth="1"/>
    <col min="8214" max="8214" width="6.7109375" style="7" customWidth="1"/>
    <col min="8215" max="8215" width="2.140625" style="7" customWidth="1"/>
    <col min="8216" max="8451" width="11.42578125" style="7"/>
    <col min="8452" max="8452" width="18" style="7" customWidth="1"/>
    <col min="8453" max="8453" width="11.42578125" style="7"/>
    <col min="8454" max="8455" width="10.7109375" style="7" customWidth="1"/>
    <col min="8456" max="8456" width="12.85546875" style="7" customWidth="1"/>
    <col min="8457" max="8457" width="10.7109375" style="7" customWidth="1"/>
    <col min="8458" max="8458" width="12.85546875" style="7" customWidth="1"/>
    <col min="8459" max="8460" width="10.7109375" style="7" customWidth="1"/>
    <col min="8461" max="8461" width="14.85546875" style="7" customWidth="1"/>
    <col min="8462" max="8462" width="15.42578125" style="7" customWidth="1"/>
    <col min="8463" max="8463" width="16.28515625" style="7" customWidth="1"/>
    <col min="8464" max="8464" width="12.85546875" style="7" customWidth="1"/>
    <col min="8465" max="8465" width="13.42578125" style="7" customWidth="1"/>
    <col min="8466" max="8467" width="15.7109375" style="7" customWidth="1"/>
    <col min="8468" max="8468" width="9.28515625" style="7" customWidth="1"/>
    <col min="8469" max="8469" width="13.85546875" style="7" customWidth="1"/>
    <col min="8470" max="8470" width="6.7109375" style="7" customWidth="1"/>
    <col min="8471" max="8471" width="2.140625" style="7" customWidth="1"/>
    <col min="8472" max="8707" width="11.42578125" style="7"/>
    <col min="8708" max="8708" width="18" style="7" customWidth="1"/>
    <col min="8709" max="8709" width="11.42578125" style="7"/>
    <col min="8710" max="8711" width="10.7109375" style="7" customWidth="1"/>
    <col min="8712" max="8712" width="12.85546875" style="7" customWidth="1"/>
    <col min="8713" max="8713" width="10.7109375" style="7" customWidth="1"/>
    <col min="8714" max="8714" width="12.85546875" style="7" customWidth="1"/>
    <col min="8715" max="8716" width="10.7109375" style="7" customWidth="1"/>
    <col min="8717" max="8717" width="14.85546875" style="7" customWidth="1"/>
    <col min="8718" max="8718" width="15.42578125" style="7" customWidth="1"/>
    <col min="8719" max="8719" width="16.28515625" style="7" customWidth="1"/>
    <col min="8720" max="8720" width="12.85546875" style="7" customWidth="1"/>
    <col min="8721" max="8721" width="13.42578125" style="7" customWidth="1"/>
    <col min="8722" max="8723" width="15.7109375" style="7" customWidth="1"/>
    <col min="8724" max="8724" width="9.28515625" style="7" customWidth="1"/>
    <col min="8725" max="8725" width="13.85546875" style="7" customWidth="1"/>
    <col min="8726" max="8726" width="6.7109375" style="7" customWidth="1"/>
    <col min="8727" max="8727" width="2.140625" style="7" customWidth="1"/>
    <col min="8728" max="8963" width="11.42578125" style="7"/>
    <col min="8964" max="8964" width="18" style="7" customWidth="1"/>
    <col min="8965" max="8965" width="11.42578125" style="7"/>
    <col min="8966" max="8967" width="10.7109375" style="7" customWidth="1"/>
    <col min="8968" max="8968" width="12.85546875" style="7" customWidth="1"/>
    <col min="8969" max="8969" width="10.7109375" style="7" customWidth="1"/>
    <col min="8970" max="8970" width="12.85546875" style="7" customWidth="1"/>
    <col min="8971" max="8972" width="10.7109375" style="7" customWidth="1"/>
    <col min="8973" max="8973" width="14.85546875" style="7" customWidth="1"/>
    <col min="8974" max="8974" width="15.42578125" style="7" customWidth="1"/>
    <col min="8975" max="8975" width="16.28515625" style="7" customWidth="1"/>
    <col min="8976" max="8976" width="12.85546875" style="7" customWidth="1"/>
    <col min="8977" max="8977" width="13.42578125" style="7" customWidth="1"/>
    <col min="8978" max="8979" width="15.7109375" style="7" customWidth="1"/>
    <col min="8980" max="8980" width="9.28515625" style="7" customWidth="1"/>
    <col min="8981" max="8981" width="13.85546875" style="7" customWidth="1"/>
    <col min="8982" max="8982" width="6.7109375" style="7" customWidth="1"/>
    <col min="8983" max="8983" width="2.140625" style="7" customWidth="1"/>
    <col min="8984" max="9219" width="11.42578125" style="7"/>
    <col min="9220" max="9220" width="18" style="7" customWidth="1"/>
    <col min="9221" max="9221" width="11.42578125" style="7"/>
    <col min="9222" max="9223" width="10.7109375" style="7" customWidth="1"/>
    <col min="9224" max="9224" width="12.85546875" style="7" customWidth="1"/>
    <col min="9225" max="9225" width="10.7109375" style="7" customWidth="1"/>
    <col min="9226" max="9226" width="12.85546875" style="7" customWidth="1"/>
    <col min="9227" max="9228" width="10.7109375" style="7" customWidth="1"/>
    <col min="9229" max="9229" width="14.85546875" style="7" customWidth="1"/>
    <col min="9230" max="9230" width="15.42578125" style="7" customWidth="1"/>
    <col min="9231" max="9231" width="16.28515625" style="7" customWidth="1"/>
    <col min="9232" max="9232" width="12.85546875" style="7" customWidth="1"/>
    <col min="9233" max="9233" width="13.42578125" style="7" customWidth="1"/>
    <col min="9234" max="9235" width="15.7109375" style="7" customWidth="1"/>
    <col min="9236" max="9236" width="9.28515625" style="7" customWidth="1"/>
    <col min="9237" max="9237" width="13.85546875" style="7" customWidth="1"/>
    <col min="9238" max="9238" width="6.7109375" style="7" customWidth="1"/>
    <col min="9239" max="9239" width="2.140625" style="7" customWidth="1"/>
    <col min="9240" max="9475" width="11.42578125" style="7"/>
    <col min="9476" max="9476" width="18" style="7" customWidth="1"/>
    <col min="9477" max="9477" width="11.42578125" style="7"/>
    <col min="9478" max="9479" width="10.7109375" style="7" customWidth="1"/>
    <col min="9480" max="9480" width="12.85546875" style="7" customWidth="1"/>
    <col min="9481" max="9481" width="10.7109375" style="7" customWidth="1"/>
    <col min="9482" max="9482" width="12.85546875" style="7" customWidth="1"/>
    <col min="9483" max="9484" width="10.7109375" style="7" customWidth="1"/>
    <col min="9485" max="9485" width="14.85546875" style="7" customWidth="1"/>
    <col min="9486" max="9486" width="15.42578125" style="7" customWidth="1"/>
    <col min="9487" max="9487" width="16.28515625" style="7" customWidth="1"/>
    <col min="9488" max="9488" width="12.85546875" style="7" customWidth="1"/>
    <col min="9489" max="9489" width="13.42578125" style="7" customWidth="1"/>
    <col min="9490" max="9491" width="15.7109375" style="7" customWidth="1"/>
    <col min="9492" max="9492" width="9.28515625" style="7" customWidth="1"/>
    <col min="9493" max="9493" width="13.85546875" style="7" customWidth="1"/>
    <col min="9494" max="9494" width="6.7109375" style="7" customWidth="1"/>
    <col min="9495" max="9495" width="2.140625" style="7" customWidth="1"/>
    <col min="9496" max="9731" width="11.42578125" style="7"/>
    <col min="9732" max="9732" width="18" style="7" customWidth="1"/>
    <col min="9733" max="9733" width="11.42578125" style="7"/>
    <col min="9734" max="9735" width="10.7109375" style="7" customWidth="1"/>
    <col min="9736" max="9736" width="12.85546875" style="7" customWidth="1"/>
    <col min="9737" max="9737" width="10.7109375" style="7" customWidth="1"/>
    <col min="9738" max="9738" width="12.85546875" style="7" customWidth="1"/>
    <col min="9739" max="9740" width="10.7109375" style="7" customWidth="1"/>
    <col min="9741" max="9741" width="14.85546875" style="7" customWidth="1"/>
    <col min="9742" max="9742" width="15.42578125" style="7" customWidth="1"/>
    <col min="9743" max="9743" width="16.28515625" style="7" customWidth="1"/>
    <col min="9744" max="9744" width="12.85546875" style="7" customWidth="1"/>
    <col min="9745" max="9745" width="13.42578125" style="7" customWidth="1"/>
    <col min="9746" max="9747" width="15.7109375" style="7" customWidth="1"/>
    <col min="9748" max="9748" width="9.28515625" style="7" customWidth="1"/>
    <col min="9749" max="9749" width="13.85546875" style="7" customWidth="1"/>
    <col min="9750" max="9750" width="6.7109375" style="7" customWidth="1"/>
    <col min="9751" max="9751" width="2.140625" style="7" customWidth="1"/>
    <col min="9752" max="9987" width="11.42578125" style="7"/>
    <col min="9988" max="9988" width="18" style="7" customWidth="1"/>
    <col min="9989" max="9989" width="11.42578125" style="7"/>
    <col min="9990" max="9991" width="10.7109375" style="7" customWidth="1"/>
    <col min="9992" max="9992" width="12.85546875" style="7" customWidth="1"/>
    <col min="9993" max="9993" width="10.7109375" style="7" customWidth="1"/>
    <col min="9994" max="9994" width="12.85546875" style="7" customWidth="1"/>
    <col min="9995" max="9996" width="10.7109375" style="7" customWidth="1"/>
    <col min="9997" max="9997" width="14.85546875" style="7" customWidth="1"/>
    <col min="9998" max="9998" width="15.42578125" style="7" customWidth="1"/>
    <col min="9999" max="9999" width="16.28515625" style="7" customWidth="1"/>
    <col min="10000" max="10000" width="12.85546875" style="7" customWidth="1"/>
    <col min="10001" max="10001" width="13.42578125" style="7" customWidth="1"/>
    <col min="10002" max="10003" width="15.7109375" style="7" customWidth="1"/>
    <col min="10004" max="10004" width="9.28515625" style="7" customWidth="1"/>
    <col min="10005" max="10005" width="13.85546875" style="7" customWidth="1"/>
    <col min="10006" max="10006" width="6.7109375" style="7" customWidth="1"/>
    <col min="10007" max="10007" width="2.140625" style="7" customWidth="1"/>
    <col min="10008" max="10243" width="11.42578125" style="7"/>
    <col min="10244" max="10244" width="18" style="7" customWidth="1"/>
    <col min="10245" max="10245" width="11.42578125" style="7"/>
    <col min="10246" max="10247" width="10.7109375" style="7" customWidth="1"/>
    <col min="10248" max="10248" width="12.85546875" style="7" customWidth="1"/>
    <col min="10249" max="10249" width="10.7109375" style="7" customWidth="1"/>
    <col min="10250" max="10250" width="12.85546875" style="7" customWidth="1"/>
    <col min="10251" max="10252" width="10.7109375" style="7" customWidth="1"/>
    <col min="10253" max="10253" width="14.85546875" style="7" customWidth="1"/>
    <col min="10254" max="10254" width="15.42578125" style="7" customWidth="1"/>
    <col min="10255" max="10255" width="16.28515625" style="7" customWidth="1"/>
    <col min="10256" max="10256" width="12.85546875" style="7" customWidth="1"/>
    <col min="10257" max="10257" width="13.42578125" style="7" customWidth="1"/>
    <col min="10258" max="10259" width="15.7109375" style="7" customWidth="1"/>
    <col min="10260" max="10260" width="9.28515625" style="7" customWidth="1"/>
    <col min="10261" max="10261" width="13.85546875" style="7" customWidth="1"/>
    <col min="10262" max="10262" width="6.7109375" style="7" customWidth="1"/>
    <col min="10263" max="10263" width="2.140625" style="7" customWidth="1"/>
    <col min="10264" max="10499" width="11.42578125" style="7"/>
    <col min="10500" max="10500" width="18" style="7" customWidth="1"/>
    <col min="10501" max="10501" width="11.42578125" style="7"/>
    <col min="10502" max="10503" width="10.7109375" style="7" customWidth="1"/>
    <col min="10504" max="10504" width="12.85546875" style="7" customWidth="1"/>
    <col min="10505" max="10505" width="10.7109375" style="7" customWidth="1"/>
    <col min="10506" max="10506" width="12.85546875" style="7" customWidth="1"/>
    <col min="10507" max="10508" width="10.7109375" style="7" customWidth="1"/>
    <col min="10509" max="10509" width="14.85546875" style="7" customWidth="1"/>
    <col min="10510" max="10510" width="15.42578125" style="7" customWidth="1"/>
    <col min="10511" max="10511" width="16.28515625" style="7" customWidth="1"/>
    <col min="10512" max="10512" width="12.85546875" style="7" customWidth="1"/>
    <col min="10513" max="10513" width="13.42578125" style="7" customWidth="1"/>
    <col min="10514" max="10515" width="15.7109375" style="7" customWidth="1"/>
    <col min="10516" max="10516" width="9.28515625" style="7" customWidth="1"/>
    <col min="10517" max="10517" width="13.85546875" style="7" customWidth="1"/>
    <col min="10518" max="10518" width="6.7109375" style="7" customWidth="1"/>
    <col min="10519" max="10519" width="2.140625" style="7" customWidth="1"/>
    <col min="10520" max="10755" width="11.42578125" style="7"/>
    <col min="10756" max="10756" width="18" style="7" customWidth="1"/>
    <col min="10757" max="10757" width="11.42578125" style="7"/>
    <col min="10758" max="10759" width="10.7109375" style="7" customWidth="1"/>
    <col min="10760" max="10760" width="12.85546875" style="7" customWidth="1"/>
    <col min="10761" max="10761" width="10.7109375" style="7" customWidth="1"/>
    <col min="10762" max="10762" width="12.85546875" style="7" customWidth="1"/>
    <col min="10763" max="10764" width="10.7109375" style="7" customWidth="1"/>
    <col min="10765" max="10765" width="14.85546875" style="7" customWidth="1"/>
    <col min="10766" max="10766" width="15.42578125" style="7" customWidth="1"/>
    <col min="10767" max="10767" width="16.28515625" style="7" customWidth="1"/>
    <col min="10768" max="10768" width="12.85546875" style="7" customWidth="1"/>
    <col min="10769" max="10769" width="13.42578125" style="7" customWidth="1"/>
    <col min="10770" max="10771" width="15.7109375" style="7" customWidth="1"/>
    <col min="10772" max="10772" width="9.28515625" style="7" customWidth="1"/>
    <col min="10773" max="10773" width="13.85546875" style="7" customWidth="1"/>
    <col min="10774" max="10774" width="6.7109375" style="7" customWidth="1"/>
    <col min="10775" max="10775" width="2.140625" style="7" customWidth="1"/>
    <col min="10776" max="11011" width="11.42578125" style="7"/>
    <col min="11012" max="11012" width="18" style="7" customWidth="1"/>
    <col min="11013" max="11013" width="11.42578125" style="7"/>
    <col min="11014" max="11015" width="10.7109375" style="7" customWidth="1"/>
    <col min="11016" max="11016" width="12.85546875" style="7" customWidth="1"/>
    <col min="11017" max="11017" width="10.7109375" style="7" customWidth="1"/>
    <col min="11018" max="11018" width="12.85546875" style="7" customWidth="1"/>
    <col min="11019" max="11020" width="10.7109375" style="7" customWidth="1"/>
    <col min="11021" max="11021" width="14.85546875" style="7" customWidth="1"/>
    <col min="11022" max="11022" width="15.42578125" style="7" customWidth="1"/>
    <col min="11023" max="11023" width="16.28515625" style="7" customWidth="1"/>
    <col min="11024" max="11024" width="12.85546875" style="7" customWidth="1"/>
    <col min="11025" max="11025" width="13.42578125" style="7" customWidth="1"/>
    <col min="11026" max="11027" width="15.7109375" style="7" customWidth="1"/>
    <col min="11028" max="11028" width="9.28515625" style="7" customWidth="1"/>
    <col min="11029" max="11029" width="13.85546875" style="7" customWidth="1"/>
    <col min="11030" max="11030" width="6.7109375" style="7" customWidth="1"/>
    <col min="11031" max="11031" width="2.140625" style="7" customWidth="1"/>
    <col min="11032" max="11267" width="11.42578125" style="7"/>
    <col min="11268" max="11268" width="18" style="7" customWidth="1"/>
    <col min="11269" max="11269" width="11.42578125" style="7"/>
    <col min="11270" max="11271" width="10.7109375" style="7" customWidth="1"/>
    <col min="11272" max="11272" width="12.85546875" style="7" customWidth="1"/>
    <col min="11273" max="11273" width="10.7109375" style="7" customWidth="1"/>
    <col min="11274" max="11274" width="12.85546875" style="7" customWidth="1"/>
    <col min="11275" max="11276" width="10.7109375" style="7" customWidth="1"/>
    <col min="11277" max="11277" width="14.85546875" style="7" customWidth="1"/>
    <col min="11278" max="11278" width="15.42578125" style="7" customWidth="1"/>
    <col min="11279" max="11279" width="16.28515625" style="7" customWidth="1"/>
    <col min="11280" max="11280" width="12.85546875" style="7" customWidth="1"/>
    <col min="11281" max="11281" width="13.42578125" style="7" customWidth="1"/>
    <col min="11282" max="11283" width="15.7109375" style="7" customWidth="1"/>
    <col min="11284" max="11284" width="9.28515625" style="7" customWidth="1"/>
    <col min="11285" max="11285" width="13.85546875" style="7" customWidth="1"/>
    <col min="11286" max="11286" width="6.7109375" style="7" customWidth="1"/>
    <col min="11287" max="11287" width="2.140625" style="7" customWidth="1"/>
    <col min="11288" max="11523" width="11.42578125" style="7"/>
    <col min="11524" max="11524" width="18" style="7" customWidth="1"/>
    <col min="11525" max="11525" width="11.42578125" style="7"/>
    <col min="11526" max="11527" width="10.7109375" style="7" customWidth="1"/>
    <col min="11528" max="11528" width="12.85546875" style="7" customWidth="1"/>
    <col min="11529" max="11529" width="10.7109375" style="7" customWidth="1"/>
    <col min="11530" max="11530" width="12.85546875" style="7" customWidth="1"/>
    <col min="11531" max="11532" width="10.7109375" style="7" customWidth="1"/>
    <col min="11533" max="11533" width="14.85546875" style="7" customWidth="1"/>
    <col min="11534" max="11534" width="15.42578125" style="7" customWidth="1"/>
    <col min="11535" max="11535" width="16.28515625" style="7" customWidth="1"/>
    <col min="11536" max="11536" width="12.85546875" style="7" customWidth="1"/>
    <col min="11537" max="11537" width="13.42578125" style="7" customWidth="1"/>
    <col min="11538" max="11539" width="15.7109375" style="7" customWidth="1"/>
    <col min="11540" max="11540" width="9.28515625" style="7" customWidth="1"/>
    <col min="11541" max="11541" width="13.85546875" style="7" customWidth="1"/>
    <col min="11542" max="11542" width="6.7109375" style="7" customWidth="1"/>
    <col min="11543" max="11543" width="2.140625" style="7" customWidth="1"/>
    <col min="11544" max="11779" width="11.42578125" style="7"/>
    <col min="11780" max="11780" width="18" style="7" customWidth="1"/>
    <col min="11781" max="11781" width="11.42578125" style="7"/>
    <col min="11782" max="11783" width="10.7109375" style="7" customWidth="1"/>
    <col min="11784" max="11784" width="12.85546875" style="7" customWidth="1"/>
    <col min="11785" max="11785" width="10.7109375" style="7" customWidth="1"/>
    <col min="11786" max="11786" width="12.85546875" style="7" customWidth="1"/>
    <col min="11787" max="11788" width="10.7109375" style="7" customWidth="1"/>
    <col min="11789" max="11789" width="14.85546875" style="7" customWidth="1"/>
    <col min="11790" max="11790" width="15.42578125" style="7" customWidth="1"/>
    <col min="11791" max="11791" width="16.28515625" style="7" customWidth="1"/>
    <col min="11792" max="11792" width="12.85546875" style="7" customWidth="1"/>
    <col min="11793" max="11793" width="13.42578125" style="7" customWidth="1"/>
    <col min="11794" max="11795" width="15.7109375" style="7" customWidth="1"/>
    <col min="11796" max="11796" width="9.28515625" style="7" customWidth="1"/>
    <col min="11797" max="11797" width="13.85546875" style="7" customWidth="1"/>
    <col min="11798" max="11798" width="6.7109375" style="7" customWidth="1"/>
    <col min="11799" max="11799" width="2.140625" style="7" customWidth="1"/>
    <col min="11800" max="12035" width="11.42578125" style="7"/>
    <col min="12036" max="12036" width="18" style="7" customWidth="1"/>
    <col min="12037" max="12037" width="11.42578125" style="7"/>
    <col min="12038" max="12039" width="10.7109375" style="7" customWidth="1"/>
    <col min="12040" max="12040" width="12.85546875" style="7" customWidth="1"/>
    <col min="12041" max="12041" width="10.7109375" style="7" customWidth="1"/>
    <col min="12042" max="12042" width="12.85546875" style="7" customWidth="1"/>
    <col min="12043" max="12044" width="10.7109375" style="7" customWidth="1"/>
    <col min="12045" max="12045" width="14.85546875" style="7" customWidth="1"/>
    <col min="12046" max="12046" width="15.42578125" style="7" customWidth="1"/>
    <col min="12047" max="12047" width="16.28515625" style="7" customWidth="1"/>
    <col min="12048" max="12048" width="12.85546875" style="7" customWidth="1"/>
    <col min="12049" max="12049" width="13.42578125" style="7" customWidth="1"/>
    <col min="12050" max="12051" width="15.7109375" style="7" customWidth="1"/>
    <col min="12052" max="12052" width="9.28515625" style="7" customWidth="1"/>
    <col min="12053" max="12053" width="13.85546875" style="7" customWidth="1"/>
    <col min="12054" max="12054" width="6.7109375" style="7" customWidth="1"/>
    <col min="12055" max="12055" width="2.140625" style="7" customWidth="1"/>
    <col min="12056" max="12291" width="11.42578125" style="7"/>
    <col min="12292" max="12292" width="18" style="7" customWidth="1"/>
    <col min="12293" max="12293" width="11.42578125" style="7"/>
    <col min="12294" max="12295" width="10.7109375" style="7" customWidth="1"/>
    <col min="12296" max="12296" width="12.85546875" style="7" customWidth="1"/>
    <col min="12297" max="12297" width="10.7109375" style="7" customWidth="1"/>
    <col min="12298" max="12298" width="12.85546875" style="7" customWidth="1"/>
    <col min="12299" max="12300" width="10.7109375" style="7" customWidth="1"/>
    <col min="12301" max="12301" width="14.85546875" style="7" customWidth="1"/>
    <col min="12302" max="12302" width="15.42578125" style="7" customWidth="1"/>
    <col min="12303" max="12303" width="16.28515625" style="7" customWidth="1"/>
    <col min="12304" max="12304" width="12.85546875" style="7" customWidth="1"/>
    <col min="12305" max="12305" width="13.42578125" style="7" customWidth="1"/>
    <col min="12306" max="12307" width="15.7109375" style="7" customWidth="1"/>
    <col min="12308" max="12308" width="9.28515625" style="7" customWidth="1"/>
    <col min="12309" max="12309" width="13.85546875" style="7" customWidth="1"/>
    <col min="12310" max="12310" width="6.7109375" style="7" customWidth="1"/>
    <col min="12311" max="12311" width="2.140625" style="7" customWidth="1"/>
    <col min="12312" max="12547" width="11.42578125" style="7"/>
    <col min="12548" max="12548" width="18" style="7" customWidth="1"/>
    <col min="12549" max="12549" width="11.42578125" style="7"/>
    <col min="12550" max="12551" width="10.7109375" style="7" customWidth="1"/>
    <col min="12552" max="12552" width="12.85546875" style="7" customWidth="1"/>
    <col min="12553" max="12553" width="10.7109375" style="7" customWidth="1"/>
    <col min="12554" max="12554" width="12.85546875" style="7" customWidth="1"/>
    <col min="12555" max="12556" width="10.7109375" style="7" customWidth="1"/>
    <col min="12557" max="12557" width="14.85546875" style="7" customWidth="1"/>
    <col min="12558" max="12558" width="15.42578125" style="7" customWidth="1"/>
    <col min="12559" max="12559" width="16.28515625" style="7" customWidth="1"/>
    <col min="12560" max="12560" width="12.85546875" style="7" customWidth="1"/>
    <col min="12561" max="12561" width="13.42578125" style="7" customWidth="1"/>
    <col min="12562" max="12563" width="15.7109375" style="7" customWidth="1"/>
    <col min="12564" max="12564" width="9.28515625" style="7" customWidth="1"/>
    <col min="12565" max="12565" width="13.85546875" style="7" customWidth="1"/>
    <col min="12566" max="12566" width="6.7109375" style="7" customWidth="1"/>
    <col min="12567" max="12567" width="2.140625" style="7" customWidth="1"/>
    <col min="12568" max="12803" width="11.42578125" style="7"/>
    <col min="12804" max="12804" width="18" style="7" customWidth="1"/>
    <col min="12805" max="12805" width="11.42578125" style="7"/>
    <col min="12806" max="12807" width="10.7109375" style="7" customWidth="1"/>
    <col min="12808" max="12808" width="12.85546875" style="7" customWidth="1"/>
    <col min="12809" max="12809" width="10.7109375" style="7" customWidth="1"/>
    <col min="12810" max="12810" width="12.85546875" style="7" customWidth="1"/>
    <col min="12811" max="12812" width="10.7109375" style="7" customWidth="1"/>
    <col min="12813" max="12813" width="14.85546875" style="7" customWidth="1"/>
    <col min="12814" max="12814" width="15.42578125" style="7" customWidth="1"/>
    <col min="12815" max="12815" width="16.28515625" style="7" customWidth="1"/>
    <col min="12816" max="12816" width="12.85546875" style="7" customWidth="1"/>
    <col min="12817" max="12817" width="13.42578125" style="7" customWidth="1"/>
    <col min="12818" max="12819" width="15.7109375" style="7" customWidth="1"/>
    <col min="12820" max="12820" width="9.28515625" style="7" customWidth="1"/>
    <col min="12821" max="12821" width="13.85546875" style="7" customWidth="1"/>
    <col min="12822" max="12822" width="6.7109375" style="7" customWidth="1"/>
    <col min="12823" max="12823" width="2.140625" style="7" customWidth="1"/>
    <col min="12824" max="13059" width="11.42578125" style="7"/>
    <col min="13060" max="13060" width="18" style="7" customWidth="1"/>
    <col min="13061" max="13061" width="11.42578125" style="7"/>
    <col min="13062" max="13063" width="10.7109375" style="7" customWidth="1"/>
    <col min="13064" max="13064" width="12.85546875" style="7" customWidth="1"/>
    <col min="13065" max="13065" width="10.7109375" style="7" customWidth="1"/>
    <col min="13066" max="13066" width="12.85546875" style="7" customWidth="1"/>
    <col min="13067" max="13068" width="10.7109375" style="7" customWidth="1"/>
    <col min="13069" max="13069" width="14.85546875" style="7" customWidth="1"/>
    <col min="13070" max="13070" width="15.42578125" style="7" customWidth="1"/>
    <col min="13071" max="13071" width="16.28515625" style="7" customWidth="1"/>
    <col min="13072" max="13072" width="12.85546875" style="7" customWidth="1"/>
    <col min="13073" max="13073" width="13.42578125" style="7" customWidth="1"/>
    <col min="13074" max="13075" width="15.7109375" style="7" customWidth="1"/>
    <col min="13076" max="13076" width="9.28515625" style="7" customWidth="1"/>
    <col min="13077" max="13077" width="13.85546875" style="7" customWidth="1"/>
    <col min="13078" max="13078" width="6.7109375" style="7" customWidth="1"/>
    <col min="13079" max="13079" width="2.140625" style="7" customWidth="1"/>
    <col min="13080" max="13315" width="11.42578125" style="7"/>
    <col min="13316" max="13316" width="18" style="7" customWidth="1"/>
    <col min="13317" max="13317" width="11.42578125" style="7"/>
    <col min="13318" max="13319" width="10.7109375" style="7" customWidth="1"/>
    <col min="13320" max="13320" width="12.85546875" style="7" customWidth="1"/>
    <col min="13321" max="13321" width="10.7109375" style="7" customWidth="1"/>
    <col min="13322" max="13322" width="12.85546875" style="7" customWidth="1"/>
    <col min="13323" max="13324" width="10.7109375" style="7" customWidth="1"/>
    <col min="13325" max="13325" width="14.85546875" style="7" customWidth="1"/>
    <col min="13326" max="13326" width="15.42578125" style="7" customWidth="1"/>
    <col min="13327" max="13327" width="16.28515625" style="7" customWidth="1"/>
    <col min="13328" max="13328" width="12.85546875" style="7" customWidth="1"/>
    <col min="13329" max="13329" width="13.42578125" style="7" customWidth="1"/>
    <col min="13330" max="13331" width="15.7109375" style="7" customWidth="1"/>
    <col min="13332" max="13332" width="9.28515625" style="7" customWidth="1"/>
    <col min="13333" max="13333" width="13.85546875" style="7" customWidth="1"/>
    <col min="13334" max="13334" width="6.7109375" style="7" customWidth="1"/>
    <col min="13335" max="13335" width="2.140625" style="7" customWidth="1"/>
    <col min="13336" max="13571" width="11.42578125" style="7"/>
    <col min="13572" max="13572" width="18" style="7" customWidth="1"/>
    <col min="13573" max="13573" width="11.42578125" style="7"/>
    <col min="13574" max="13575" width="10.7109375" style="7" customWidth="1"/>
    <col min="13576" max="13576" width="12.85546875" style="7" customWidth="1"/>
    <col min="13577" max="13577" width="10.7109375" style="7" customWidth="1"/>
    <col min="13578" max="13578" width="12.85546875" style="7" customWidth="1"/>
    <col min="13579" max="13580" width="10.7109375" style="7" customWidth="1"/>
    <col min="13581" max="13581" width="14.85546875" style="7" customWidth="1"/>
    <col min="13582" max="13582" width="15.42578125" style="7" customWidth="1"/>
    <col min="13583" max="13583" width="16.28515625" style="7" customWidth="1"/>
    <col min="13584" max="13584" width="12.85546875" style="7" customWidth="1"/>
    <col min="13585" max="13585" width="13.42578125" style="7" customWidth="1"/>
    <col min="13586" max="13587" width="15.7109375" style="7" customWidth="1"/>
    <col min="13588" max="13588" width="9.28515625" style="7" customWidth="1"/>
    <col min="13589" max="13589" width="13.85546875" style="7" customWidth="1"/>
    <col min="13590" max="13590" width="6.7109375" style="7" customWidth="1"/>
    <col min="13591" max="13591" width="2.140625" style="7" customWidth="1"/>
    <col min="13592" max="13827" width="11.42578125" style="7"/>
    <col min="13828" max="13828" width="18" style="7" customWidth="1"/>
    <col min="13829" max="13829" width="11.42578125" style="7"/>
    <col min="13830" max="13831" width="10.7109375" style="7" customWidth="1"/>
    <col min="13832" max="13832" width="12.85546875" style="7" customWidth="1"/>
    <col min="13833" max="13833" width="10.7109375" style="7" customWidth="1"/>
    <col min="13834" max="13834" width="12.85546875" style="7" customWidth="1"/>
    <col min="13835" max="13836" width="10.7109375" style="7" customWidth="1"/>
    <col min="13837" max="13837" width="14.85546875" style="7" customWidth="1"/>
    <col min="13838" max="13838" width="15.42578125" style="7" customWidth="1"/>
    <col min="13839" max="13839" width="16.28515625" style="7" customWidth="1"/>
    <col min="13840" max="13840" width="12.85546875" style="7" customWidth="1"/>
    <col min="13841" max="13841" width="13.42578125" style="7" customWidth="1"/>
    <col min="13842" max="13843" width="15.7109375" style="7" customWidth="1"/>
    <col min="13844" max="13844" width="9.28515625" style="7" customWidth="1"/>
    <col min="13845" max="13845" width="13.85546875" style="7" customWidth="1"/>
    <col min="13846" max="13846" width="6.7109375" style="7" customWidth="1"/>
    <col min="13847" max="13847" width="2.140625" style="7" customWidth="1"/>
    <col min="13848" max="14083" width="11.42578125" style="7"/>
    <col min="14084" max="14084" width="18" style="7" customWidth="1"/>
    <col min="14085" max="14085" width="11.42578125" style="7"/>
    <col min="14086" max="14087" width="10.7109375" style="7" customWidth="1"/>
    <col min="14088" max="14088" width="12.85546875" style="7" customWidth="1"/>
    <col min="14089" max="14089" width="10.7109375" style="7" customWidth="1"/>
    <col min="14090" max="14090" width="12.85546875" style="7" customWidth="1"/>
    <col min="14091" max="14092" width="10.7109375" style="7" customWidth="1"/>
    <col min="14093" max="14093" width="14.85546875" style="7" customWidth="1"/>
    <col min="14094" max="14094" width="15.42578125" style="7" customWidth="1"/>
    <col min="14095" max="14095" width="16.28515625" style="7" customWidth="1"/>
    <col min="14096" max="14096" width="12.85546875" style="7" customWidth="1"/>
    <col min="14097" max="14097" width="13.42578125" style="7" customWidth="1"/>
    <col min="14098" max="14099" width="15.7109375" style="7" customWidth="1"/>
    <col min="14100" max="14100" width="9.28515625" style="7" customWidth="1"/>
    <col min="14101" max="14101" width="13.85546875" style="7" customWidth="1"/>
    <col min="14102" max="14102" width="6.7109375" style="7" customWidth="1"/>
    <col min="14103" max="14103" width="2.140625" style="7" customWidth="1"/>
    <col min="14104" max="14339" width="11.42578125" style="7"/>
    <col min="14340" max="14340" width="18" style="7" customWidth="1"/>
    <col min="14341" max="14341" width="11.42578125" style="7"/>
    <col min="14342" max="14343" width="10.7109375" style="7" customWidth="1"/>
    <col min="14344" max="14344" width="12.85546875" style="7" customWidth="1"/>
    <col min="14345" max="14345" width="10.7109375" style="7" customWidth="1"/>
    <col min="14346" max="14346" width="12.85546875" style="7" customWidth="1"/>
    <col min="14347" max="14348" width="10.7109375" style="7" customWidth="1"/>
    <col min="14349" max="14349" width="14.85546875" style="7" customWidth="1"/>
    <col min="14350" max="14350" width="15.42578125" style="7" customWidth="1"/>
    <col min="14351" max="14351" width="16.28515625" style="7" customWidth="1"/>
    <col min="14352" max="14352" width="12.85546875" style="7" customWidth="1"/>
    <col min="14353" max="14353" width="13.42578125" style="7" customWidth="1"/>
    <col min="14354" max="14355" width="15.7109375" style="7" customWidth="1"/>
    <col min="14356" max="14356" width="9.28515625" style="7" customWidth="1"/>
    <col min="14357" max="14357" width="13.85546875" style="7" customWidth="1"/>
    <col min="14358" max="14358" width="6.7109375" style="7" customWidth="1"/>
    <col min="14359" max="14359" width="2.140625" style="7" customWidth="1"/>
    <col min="14360" max="14595" width="11.42578125" style="7"/>
    <col min="14596" max="14596" width="18" style="7" customWidth="1"/>
    <col min="14597" max="14597" width="11.42578125" style="7"/>
    <col min="14598" max="14599" width="10.7109375" style="7" customWidth="1"/>
    <col min="14600" max="14600" width="12.85546875" style="7" customWidth="1"/>
    <col min="14601" max="14601" width="10.7109375" style="7" customWidth="1"/>
    <col min="14602" max="14602" width="12.85546875" style="7" customWidth="1"/>
    <col min="14603" max="14604" width="10.7109375" style="7" customWidth="1"/>
    <col min="14605" max="14605" width="14.85546875" style="7" customWidth="1"/>
    <col min="14606" max="14606" width="15.42578125" style="7" customWidth="1"/>
    <col min="14607" max="14607" width="16.28515625" style="7" customWidth="1"/>
    <col min="14608" max="14608" width="12.85546875" style="7" customWidth="1"/>
    <col min="14609" max="14609" width="13.42578125" style="7" customWidth="1"/>
    <col min="14610" max="14611" width="15.7109375" style="7" customWidth="1"/>
    <col min="14612" max="14612" width="9.28515625" style="7" customWidth="1"/>
    <col min="14613" max="14613" width="13.85546875" style="7" customWidth="1"/>
    <col min="14614" max="14614" width="6.7109375" style="7" customWidth="1"/>
    <col min="14615" max="14615" width="2.140625" style="7" customWidth="1"/>
    <col min="14616" max="14851" width="11.42578125" style="7"/>
    <col min="14852" max="14852" width="18" style="7" customWidth="1"/>
    <col min="14853" max="14853" width="11.42578125" style="7"/>
    <col min="14854" max="14855" width="10.7109375" style="7" customWidth="1"/>
    <col min="14856" max="14856" width="12.85546875" style="7" customWidth="1"/>
    <col min="14857" max="14857" width="10.7109375" style="7" customWidth="1"/>
    <col min="14858" max="14858" width="12.85546875" style="7" customWidth="1"/>
    <col min="14859" max="14860" width="10.7109375" style="7" customWidth="1"/>
    <col min="14861" max="14861" width="14.85546875" style="7" customWidth="1"/>
    <col min="14862" max="14862" width="15.42578125" style="7" customWidth="1"/>
    <col min="14863" max="14863" width="16.28515625" style="7" customWidth="1"/>
    <col min="14864" max="14864" width="12.85546875" style="7" customWidth="1"/>
    <col min="14865" max="14865" width="13.42578125" style="7" customWidth="1"/>
    <col min="14866" max="14867" width="15.7109375" style="7" customWidth="1"/>
    <col min="14868" max="14868" width="9.28515625" style="7" customWidth="1"/>
    <col min="14869" max="14869" width="13.85546875" style="7" customWidth="1"/>
    <col min="14870" max="14870" width="6.7109375" style="7" customWidth="1"/>
    <col min="14871" max="14871" width="2.140625" style="7" customWidth="1"/>
    <col min="14872" max="15107" width="11.42578125" style="7"/>
    <col min="15108" max="15108" width="18" style="7" customWidth="1"/>
    <col min="15109" max="15109" width="11.42578125" style="7"/>
    <col min="15110" max="15111" width="10.7109375" style="7" customWidth="1"/>
    <col min="15112" max="15112" width="12.85546875" style="7" customWidth="1"/>
    <col min="15113" max="15113" width="10.7109375" style="7" customWidth="1"/>
    <col min="15114" max="15114" width="12.85546875" style="7" customWidth="1"/>
    <col min="15115" max="15116" width="10.7109375" style="7" customWidth="1"/>
    <col min="15117" max="15117" width="14.85546875" style="7" customWidth="1"/>
    <col min="15118" max="15118" width="15.42578125" style="7" customWidth="1"/>
    <col min="15119" max="15119" width="16.28515625" style="7" customWidth="1"/>
    <col min="15120" max="15120" width="12.85546875" style="7" customWidth="1"/>
    <col min="15121" max="15121" width="13.42578125" style="7" customWidth="1"/>
    <col min="15122" max="15123" width="15.7109375" style="7" customWidth="1"/>
    <col min="15124" max="15124" width="9.28515625" style="7" customWidth="1"/>
    <col min="15125" max="15125" width="13.85546875" style="7" customWidth="1"/>
    <col min="15126" max="15126" width="6.7109375" style="7" customWidth="1"/>
    <col min="15127" max="15127" width="2.140625" style="7" customWidth="1"/>
    <col min="15128" max="15363" width="11.42578125" style="7"/>
    <col min="15364" max="15364" width="18" style="7" customWidth="1"/>
    <col min="15365" max="15365" width="11.42578125" style="7"/>
    <col min="15366" max="15367" width="10.7109375" style="7" customWidth="1"/>
    <col min="15368" max="15368" width="12.85546875" style="7" customWidth="1"/>
    <col min="15369" max="15369" width="10.7109375" style="7" customWidth="1"/>
    <col min="15370" max="15370" width="12.85546875" style="7" customWidth="1"/>
    <col min="15371" max="15372" width="10.7109375" style="7" customWidth="1"/>
    <col min="15373" max="15373" width="14.85546875" style="7" customWidth="1"/>
    <col min="15374" max="15374" width="15.42578125" style="7" customWidth="1"/>
    <col min="15375" max="15375" width="16.28515625" style="7" customWidth="1"/>
    <col min="15376" max="15376" width="12.85546875" style="7" customWidth="1"/>
    <col min="15377" max="15377" width="13.42578125" style="7" customWidth="1"/>
    <col min="15378" max="15379" width="15.7109375" style="7" customWidth="1"/>
    <col min="15380" max="15380" width="9.28515625" style="7" customWidth="1"/>
    <col min="15381" max="15381" width="13.85546875" style="7" customWidth="1"/>
    <col min="15382" max="15382" width="6.7109375" style="7" customWidth="1"/>
    <col min="15383" max="15383" width="2.140625" style="7" customWidth="1"/>
    <col min="15384" max="15619" width="11.42578125" style="7"/>
    <col min="15620" max="15620" width="18" style="7" customWidth="1"/>
    <col min="15621" max="15621" width="11.42578125" style="7"/>
    <col min="15622" max="15623" width="10.7109375" style="7" customWidth="1"/>
    <col min="15624" max="15624" width="12.85546875" style="7" customWidth="1"/>
    <col min="15625" max="15625" width="10.7109375" style="7" customWidth="1"/>
    <col min="15626" max="15626" width="12.85546875" style="7" customWidth="1"/>
    <col min="15627" max="15628" width="10.7109375" style="7" customWidth="1"/>
    <col min="15629" max="15629" width="14.85546875" style="7" customWidth="1"/>
    <col min="15630" max="15630" width="15.42578125" style="7" customWidth="1"/>
    <col min="15631" max="15631" width="16.28515625" style="7" customWidth="1"/>
    <col min="15632" max="15632" width="12.85546875" style="7" customWidth="1"/>
    <col min="15633" max="15633" width="13.42578125" style="7" customWidth="1"/>
    <col min="15634" max="15635" width="15.7109375" style="7" customWidth="1"/>
    <col min="15636" max="15636" width="9.28515625" style="7" customWidth="1"/>
    <col min="15637" max="15637" width="13.85546875" style="7" customWidth="1"/>
    <col min="15638" max="15638" width="6.7109375" style="7" customWidth="1"/>
    <col min="15639" max="15639" width="2.140625" style="7" customWidth="1"/>
    <col min="15640" max="15875" width="11.42578125" style="7"/>
    <col min="15876" max="15876" width="18" style="7" customWidth="1"/>
    <col min="15877" max="15877" width="11.42578125" style="7"/>
    <col min="15878" max="15879" width="10.7109375" style="7" customWidth="1"/>
    <col min="15880" max="15880" width="12.85546875" style="7" customWidth="1"/>
    <col min="15881" max="15881" width="10.7109375" style="7" customWidth="1"/>
    <col min="15882" max="15882" width="12.85546875" style="7" customWidth="1"/>
    <col min="15883" max="15884" width="10.7109375" style="7" customWidth="1"/>
    <col min="15885" max="15885" width="14.85546875" style="7" customWidth="1"/>
    <col min="15886" max="15886" width="15.42578125" style="7" customWidth="1"/>
    <col min="15887" max="15887" width="16.28515625" style="7" customWidth="1"/>
    <col min="15888" max="15888" width="12.85546875" style="7" customWidth="1"/>
    <col min="15889" max="15889" width="13.42578125" style="7" customWidth="1"/>
    <col min="15890" max="15891" width="15.7109375" style="7" customWidth="1"/>
    <col min="15892" max="15892" width="9.28515625" style="7" customWidth="1"/>
    <col min="15893" max="15893" width="13.85546875" style="7" customWidth="1"/>
    <col min="15894" max="15894" width="6.7109375" style="7" customWidth="1"/>
    <col min="15895" max="15895" width="2.140625" style="7" customWidth="1"/>
    <col min="15896" max="16131" width="11.42578125" style="7"/>
    <col min="16132" max="16132" width="18" style="7" customWidth="1"/>
    <col min="16133" max="16133" width="11.42578125" style="7"/>
    <col min="16134" max="16135" width="10.7109375" style="7" customWidth="1"/>
    <col min="16136" max="16136" width="12.85546875" style="7" customWidth="1"/>
    <col min="16137" max="16137" width="10.7109375" style="7" customWidth="1"/>
    <col min="16138" max="16138" width="12.85546875" style="7" customWidth="1"/>
    <col min="16139" max="16140" width="10.7109375" style="7" customWidth="1"/>
    <col min="16141" max="16141" width="14.85546875" style="7" customWidth="1"/>
    <col min="16142" max="16142" width="15.42578125" style="7" customWidth="1"/>
    <col min="16143" max="16143" width="16.28515625" style="7" customWidth="1"/>
    <col min="16144" max="16144" width="12.85546875" style="7" customWidth="1"/>
    <col min="16145" max="16145" width="13.42578125" style="7" customWidth="1"/>
    <col min="16146" max="16147" width="15.7109375" style="7" customWidth="1"/>
    <col min="16148" max="16148" width="9.28515625" style="7" customWidth="1"/>
    <col min="16149" max="16149" width="13.85546875" style="7" customWidth="1"/>
    <col min="16150" max="16150" width="6.7109375" style="7" customWidth="1"/>
    <col min="16151" max="16151" width="2.140625" style="7" customWidth="1"/>
    <col min="16152" max="16384" width="11.42578125" style="7"/>
  </cols>
  <sheetData>
    <row r="1" spans="1:22" x14ac:dyDescent="0.25">
      <c r="C1" s="8"/>
      <c r="D1" s="8"/>
      <c r="E1" s="8"/>
      <c r="F1" s="8"/>
      <c r="G1" s="8"/>
      <c r="H1" s="8"/>
      <c r="I1" s="8"/>
      <c r="J1" s="8"/>
      <c r="K1" s="8"/>
      <c r="L1" s="8"/>
      <c r="M1" s="8"/>
      <c r="N1" s="8"/>
      <c r="O1" s="9"/>
      <c r="P1" s="9"/>
      <c r="Q1" s="9"/>
      <c r="R1" s="9"/>
      <c r="S1" s="9"/>
      <c r="T1" s="9"/>
    </row>
    <row r="2" spans="1:22" x14ac:dyDescent="0.25">
      <c r="A2" s="10" t="s">
        <v>0</v>
      </c>
      <c r="B2" s="11">
        <v>2019</v>
      </c>
      <c r="C2" s="8"/>
      <c r="D2" s="8"/>
      <c r="E2" s="8"/>
      <c r="F2" s="8"/>
      <c r="G2" s="8"/>
      <c r="H2" s="8"/>
      <c r="I2" s="8"/>
      <c r="J2" s="8"/>
      <c r="K2" s="8"/>
      <c r="L2" s="8"/>
      <c r="M2" s="8"/>
      <c r="N2" s="8"/>
      <c r="O2" s="9"/>
      <c r="P2" s="9"/>
      <c r="Q2" s="9"/>
      <c r="R2" s="9"/>
      <c r="S2" s="9"/>
      <c r="T2" s="9"/>
    </row>
    <row r="3" spans="1:22" x14ac:dyDescent="0.25">
      <c r="C3" s="8"/>
      <c r="D3" s="8"/>
      <c r="E3" s="8"/>
      <c r="F3" s="8"/>
      <c r="G3" s="8"/>
      <c r="H3" s="8"/>
      <c r="I3" s="8"/>
      <c r="J3" s="8"/>
      <c r="K3" s="8"/>
      <c r="L3" s="8"/>
      <c r="M3" s="8"/>
      <c r="N3" s="8"/>
      <c r="O3" s="9"/>
      <c r="P3" s="9"/>
      <c r="Q3" s="9"/>
      <c r="R3" s="9"/>
      <c r="S3" s="9"/>
      <c r="T3" s="9"/>
    </row>
    <row r="4" spans="1:22" x14ac:dyDescent="0.25">
      <c r="C4" s="8"/>
      <c r="D4" s="8"/>
      <c r="E4" s="8"/>
      <c r="F4" s="8"/>
      <c r="G4" s="8"/>
      <c r="H4" s="8"/>
      <c r="I4" s="8"/>
      <c r="J4" s="8"/>
      <c r="K4" s="8"/>
      <c r="L4" s="8"/>
      <c r="M4" s="8"/>
      <c r="N4" s="8"/>
      <c r="O4" s="9"/>
      <c r="P4" s="9"/>
      <c r="Q4" s="9"/>
      <c r="R4" s="9"/>
      <c r="S4" s="9"/>
      <c r="T4" s="9"/>
    </row>
    <row r="5" spans="1:22" x14ac:dyDescent="0.25">
      <c r="C5" s="8"/>
      <c r="D5" s="8"/>
      <c r="E5" s="8"/>
      <c r="F5" s="8"/>
      <c r="G5" s="8"/>
      <c r="H5" s="8"/>
      <c r="I5" s="8"/>
      <c r="J5" s="8"/>
      <c r="K5" s="8"/>
      <c r="L5" s="8"/>
      <c r="M5" s="8"/>
      <c r="N5" s="8"/>
      <c r="O5" s="9"/>
      <c r="P5" s="9"/>
      <c r="Q5" s="9"/>
      <c r="R5" s="9"/>
      <c r="S5" s="9"/>
      <c r="T5" s="9"/>
    </row>
    <row r="6" spans="1:22" x14ac:dyDescent="0.25">
      <c r="C6" s="8"/>
      <c r="D6" s="8"/>
      <c r="E6" s="8"/>
      <c r="F6" s="8"/>
      <c r="G6" s="8"/>
      <c r="H6" s="8"/>
      <c r="I6" s="8"/>
      <c r="J6" s="8"/>
      <c r="K6" s="8"/>
      <c r="L6" s="8"/>
      <c r="M6" s="8"/>
      <c r="N6" s="8"/>
      <c r="O6" s="9"/>
      <c r="P6" s="9"/>
      <c r="Q6" s="9"/>
      <c r="R6" s="9"/>
      <c r="S6" s="9"/>
      <c r="T6" s="9"/>
    </row>
    <row r="7" spans="1:22" x14ac:dyDescent="0.25">
      <c r="A7" s="12"/>
      <c r="B7" s="12"/>
      <c r="C7" s="12"/>
      <c r="D7" s="12"/>
      <c r="E7" s="12"/>
      <c r="F7" s="12"/>
      <c r="G7" s="12"/>
      <c r="H7" s="12"/>
      <c r="I7" s="12"/>
      <c r="J7" s="12"/>
      <c r="K7" s="12"/>
      <c r="L7" s="12"/>
      <c r="M7" s="12"/>
      <c r="N7" s="12"/>
      <c r="O7" s="12"/>
      <c r="P7" s="12"/>
      <c r="Q7" s="12"/>
      <c r="R7" s="12"/>
      <c r="S7" s="12"/>
      <c r="T7" s="12"/>
      <c r="U7" s="12"/>
      <c r="V7" s="12"/>
    </row>
    <row r="8" spans="1:22" x14ac:dyDescent="0.25">
      <c r="C8" s="8"/>
      <c r="D8" s="4"/>
      <c r="E8" s="8"/>
      <c r="F8" s="8"/>
      <c r="G8" s="8"/>
      <c r="H8" s="8"/>
      <c r="I8" s="8"/>
      <c r="J8" s="8"/>
      <c r="K8" s="8"/>
      <c r="L8" s="8"/>
      <c r="M8" s="8"/>
      <c r="N8" s="8"/>
      <c r="O8" s="9"/>
      <c r="P8" s="9"/>
      <c r="Q8" s="9"/>
      <c r="R8" s="9"/>
      <c r="S8" s="9"/>
      <c r="T8" s="9"/>
      <c r="U8" s="13"/>
    </row>
    <row r="9" spans="1:22" ht="18.75" x14ac:dyDescent="0.3">
      <c r="A9" s="231" t="s">
        <v>116</v>
      </c>
      <c r="B9" s="231"/>
      <c r="C9" s="231"/>
      <c r="D9" s="231"/>
      <c r="E9" s="231"/>
      <c r="F9" s="231"/>
      <c r="G9" s="231"/>
      <c r="H9" s="231"/>
      <c r="I9" s="231"/>
      <c r="J9" s="231"/>
      <c r="K9" s="231"/>
      <c r="L9" s="231"/>
      <c r="M9" s="231"/>
      <c r="N9" s="231"/>
      <c r="O9" s="231"/>
      <c r="P9" s="231"/>
      <c r="Q9" s="231"/>
      <c r="R9" s="231"/>
      <c r="S9" s="231"/>
      <c r="T9" s="231"/>
      <c r="U9" s="231"/>
      <c r="V9" s="231"/>
    </row>
    <row r="10" spans="1:22" x14ac:dyDescent="0.25">
      <c r="C10" s="8"/>
      <c r="D10" s="8"/>
      <c r="E10" s="8"/>
      <c r="F10" s="8"/>
      <c r="G10" s="8"/>
      <c r="H10" s="8"/>
      <c r="I10" s="8"/>
      <c r="J10" s="8"/>
      <c r="K10" s="8"/>
      <c r="L10" s="8"/>
      <c r="M10" s="8"/>
      <c r="N10" s="8"/>
      <c r="O10" s="9"/>
      <c r="P10" s="9"/>
      <c r="Q10" s="9"/>
      <c r="R10" s="9"/>
      <c r="S10" s="9"/>
      <c r="T10" s="9"/>
    </row>
    <row r="11" spans="1:22" ht="15.75" thickBot="1" x14ac:dyDescent="0.3">
      <c r="C11" s="8"/>
      <c r="D11" s="8"/>
      <c r="E11" s="8"/>
      <c r="F11" s="8"/>
      <c r="G11" s="8"/>
      <c r="H11" s="8"/>
      <c r="I11" s="8"/>
      <c r="J11" s="8"/>
      <c r="K11" s="8"/>
      <c r="L11" s="8"/>
      <c r="M11" s="8"/>
      <c r="N11" s="8"/>
      <c r="O11" s="9"/>
      <c r="P11" s="9"/>
      <c r="Q11" s="9"/>
      <c r="R11" s="9"/>
      <c r="S11" s="9"/>
      <c r="T11" s="9"/>
    </row>
    <row r="12" spans="1:22" ht="13.15" customHeight="1" thickBot="1" x14ac:dyDescent="0.3">
      <c r="A12" s="234" t="s">
        <v>1</v>
      </c>
      <c r="B12" s="235"/>
      <c r="C12" s="238"/>
      <c r="D12" s="239"/>
      <c r="E12" s="239"/>
      <c r="F12" s="239"/>
      <c r="G12" s="239"/>
      <c r="H12" s="239"/>
      <c r="I12" s="240"/>
      <c r="J12" s="241" t="s">
        <v>67</v>
      </c>
      <c r="K12" s="241" t="s">
        <v>69</v>
      </c>
      <c r="L12" s="15"/>
      <c r="M12" s="16"/>
      <c r="N12" s="241" t="s">
        <v>68</v>
      </c>
      <c r="O12" s="17"/>
      <c r="P12" s="245" t="s">
        <v>64</v>
      </c>
      <c r="Q12" s="246"/>
      <c r="R12" s="246"/>
      <c r="S12" s="247"/>
      <c r="T12" s="178"/>
      <c r="U12" s="18"/>
      <c r="V12" s="19" t="s">
        <v>90</v>
      </c>
    </row>
    <row r="13" spans="1:22" ht="36.6" customHeight="1" thickBot="1" x14ac:dyDescent="0.3">
      <c r="A13" s="236"/>
      <c r="B13" s="237"/>
      <c r="C13" s="20" t="s">
        <v>3</v>
      </c>
      <c r="D13" s="21" t="s">
        <v>4</v>
      </c>
      <c r="E13" s="21" t="s">
        <v>5</v>
      </c>
      <c r="F13" s="21" t="s">
        <v>6</v>
      </c>
      <c r="G13" s="21" t="s">
        <v>7</v>
      </c>
      <c r="H13" s="21" t="s">
        <v>8</v>
      </c>
      <c r="I13" s="22" t="s">
        <v>9</v>
      </c>
      <c r="J13" s="242"/>
      <c r="K13" s="243"/>
      <c r="L13" s="23" t="s">
        <v>62</v>
      </c>
      <c r="M13" s="24" t="s">
        <v>63</v>
      </c>
      <c r="N13" s="242"/>
      <c r="O13" s="17"/>
      <c r="P13" s="179" t="s">
        <v>65</v>
      </c>
      <c r="Q13" s="180" t="s">
        <v>70</v>
      </c>
      <c r="R13" s="180"/>
      <c r="S13" s="181" t="s">
        <v>66</v>
      </c>
      <c r="T13" s="17"/>
      <c r="U13" s="25"/>
      <c r="V13" s="26" t="s">
        <v>10</v>
      </c>
    </row>
    <row r="14" spans="1:22" ht="15.75" thickBot="1" x14ac:dyDescent="0.3">
      <c r="A14" s="27" t="s">
        <v>11</v>
      </c>
      <c r="B14" s="28"/>
      <c r="C14" s="29"/>
      <c r="D14" s="29"/>
      <c r="E14" s="29"/>
      <c r="F14" s="29"/>
      <c r="G14" s="29"/>
      <c r="H14" s="29"/>
      <c r="I14" s="29"/>
      <c r="J14" s="29"/>
      <c r="K14" s="29"/>
      <c r="L14" s="29"/>
      <c r="M14" s="30"/>
      <c r="N14" s="29"/>
      <c r="O14" s="31"/>
      <c r="P14" s="31"/>
      <c r="Q14" s="31"/>
      <c r="R14" s="31"/>
      <c r="S14" s="31"/>
      <c r="T14" s="31"/>
      <c r="U14" s="32"/>
      <c r="V14" s="33"/>
    </row>
    <row r="15" spans="1:22" ht="15.75" thickBot="1" x14ac:dyDescent="0.3">
      <c r="A15" s="34" t="s">
        <v>12</v>
      </c>
      <c r="B15" s="35" t="s">
        <v>13</v>
      </c>
      <c r="C15" s="36"/>
      <c r="D15" s="37"/>
      <c r="E15" s="37"/>
      <c r="F15" s="38"/>
      <c r="G15" s="38"/>
      <c r="H15" s="37"/>
      <c r="I15" s="39"/>
      <c r="J15" s="40">
        <f>+C15*$C$32+D15*$D$32+E15*$E$32+F15*$F$32+H15*$H$32+I15*$I$32+G15*$G$32</f>
        <v>0</v>
      </c>
      <c r="K15" s="41">
        <f>NOVEMBRE!K15+J15</f>
        <v>4575</v>
      </c>
      <c r="L15" s="41">
        <f>H41</f>
        <v>975</v>
      </c>
      <c r="M15" s="42">
        <f>IF(J15&gt;L15,L15)+ IF(J15&lt;L15,J15)</f>
        <v>0</v>
      </c>
      <c r="N15" s="43">
        <f>NOVEMBRE!N15+(J15-L15)</f>
        <v>-6150</v>
      </c>
      <c r="O15" s="44"/>
      <c r="P15" s="182">
        <f>GENER!L15+FEBRER!M15+MARÇ!M15+ABRIL!M15+MAIG!M15+JUNY!M15+JULIOL!M15+AGOST!M15+SETEMBRE!M15+OCTUBRE!M15+NOVEMBRE!M15+M15+AGOST!S15</f>
        <v>2925</v>
      </c>
      <c r="Q15" s="182">
        <f>L15*12</f>
        <v>11700</v>
      </c>
      <c r="R15" s="182">
        <f>Q15-P15</f>
        <v>8775</v>
      </c>
      <c r="S15" s="182">
        <f>IF(K15&gt;Q15,Q15-P15)+IF(K15&lt;Q15,K15-P15)</f>
        <v>1650</v>
      </c>
      <c r="T15" s="44"/>
      <c r="U15" s="45"/>
      <c r="V15" s="46"/>
    </row>
    <row r="16" spans="1:22" ht="15.75" thickBot="1" x14ac:dyDescent="0.3">
      <c r="A16" s="27" t="s">
        <v>14</v>
      </c>
      <c r="B16" s="28"/>
      <c r="C16" s="47"/>
      <c r="D16" s="47"/>
      <c r="E16" s="47"/>
      <c r="F16" s="47"/>
      <c r="G16" s="47"/>
      <c r="H16" s="48"/>
      <c r="I16" s="47"/>
      <c r="J16" s="144"/>
      <c r="K16" s="144"/>
      <c r="L16" s="144"/>
      <c r="M16" s="144"/>
      <c r="N16" s="144"/>
      <c r="O16" s="51"/>
      <c r="P16" s="189">
        <f>GENER!L16+FEBRER!M16+MARÇ!M16+ABRIL!M16+MAIG!M16+JUNY!M16+JULIOL!M16+AGOST!M16+SETEMBRE!M16+OCTUBRE!M16+NOVEMBRE!M16+M16+AGOST!S16</f>
        <v>0</v>
      </c>
      <c r="Q16" s="189"/>
      <c r="R16" s="182">
        <f t="shared" ref="R16:R29" si="0">Q16-P16</f>
        <v>0</v>
      </c>
      <c r="S16" s="189">
        <f t="shared" ref="S16:S29" si="1">IF(K16&gt;Q16,Q16-P16)+IF(K16&lt;Q16,K16-P16)</f>
        <v>0</v>
      </c>
      <c r="T16" s="51"/>
      <c r="U16" s="32"/>
      <c r="V16" s="33"/>
    </row>
    <row r="17" spans="1:22" ht="15.75" thickBot="1" x14ac:dyDescent="0.3">
      <c r="A17" s="52" t="s">
        <v>15</v>
      </c>
      <c r="B17" s="53" t="s">
        <v>16</v>
      </c>
      <c r="C17" s="36"/>
      <c r="D17" s="37"/>
      <c r="E17" s="37"/>
      <c r="F17" s="37"/>
      <c r="G17" s="37"/>
      <c r="H17" s="37"/>
      <c r="I17" s="190"/>
      <c r="J17" s="40">
        <f>+C17*$C$32+D17*$D$32+E17*$E$32+F17*$F$32+H17*$H$32+I17*$I$32+G17*$G$32</f>
        <v>0</v>
      </c>
      <c r="K17" s="40">
        <f>NOVEMBRE!K17+J17</f>
        <v>4050</v>
      </c>
      <c r="L17" s="40">
        <f>H44</f>
        <v>1025</v>
      </c>
      <c r="M17" s="40">
        <f t="shared" ref="M17:M29" si="2">IF(J17&gt;L17,L17)+ IF(J17&lt;L17,J17)</f>
        <v>0</v>
      </c>
      <c r="N17" s="40">
        <f>NOVEMBRE!N17+(J17-L17)</f>
        <v>-7225</v>
      </c>
      <c r="O17" s="44"/>
      <c r="P17" s="183">
        <f>GENER!L17+FEBRER!M17+MARÇ!M17+ABRIL!M17+MAIG!M17+JUNY!M17+JULIOL!M17+AGOST!M17+SETEMBRE!M17+OCTUBRE!M17+NOVEMBRE!M17+M17+AGOST!S17</f>
        <v>3075</v>
      </c>
      <c r="Q17" s="183">
        <f t="shared" ref="Q17:Q29" si="3">L17*12</f>
        <v>12300</v>
      </c>
      <c r="R17" s="182">
        <f t="shared" si="0"/>
        <v>9225</v>
      </c>
      <c r="S17" s="183">
        <f t="shared" si="1"/>
        <v>975</v>
      </c>
      <c r="T17" s="44"/>
      <c r="U17" s="61" t="s">
        <v>17</v>
      </c>
      <c r="V17" s="62">
        <v>1</v>
      </c>
    </row>
    <row r="18" spans="1:22" ht="15.75" thickBot="1" x14ac:dyDescent="0.3">
      <c r="A18" s="52" t="s">
        <v>18</v>
      </c>
      <c r="B18" s="53" t="s">
        <v>19</v>
      </c>
      <c r="C18" s="72"/>
      <c r="D18" s="73"/>
      <c r="E18" s="73"/>
      <c r="F18" s="73"/>
      <c r="G18" s="73"/>
      <c r="H18" s="73"/>
      <c r="I18" s="191"/>
      <c r="J18" s="58">
        <f>+C18*$C$32+D18*$D$32+E18*$E$32+F18*$F$32+H18*$H$32+I18*$I$32+G18*$G$32</f>
        <v>0</v>
      </c>
      <c r="K18" s="58">
        <f>NOVEMBRE!K18+J18</f>
        <v>3630</v>
      </c>
      <c r="L18" s="58">
        <f>H44</f>
        <v>1025</v>
      </c>
      <c r="M18" s="58">
        <f t="shared" si="2"/>
        <v>0</v>
      </c>
      <c r="N18" s="58">
        <f>NOVEMBRE!N18+(J18-L18)</f>
        <v>-6838</v>
      </c>
      <c r="O18" s="44"/>
      <c r="P18" s="184">
        <f>GENER!L18+FEBRER!M18+MARÇ!M18+ABRIL!M18+MAIG!M18+JUNY!M18+JULIOL!M18+AGOST!M18+SETEMBRE!M18+OCTUBRE!M18+NOVEMBRE!M18+M18+AGOST!S18+'REGULARITZACIÓ AGOST'!T15</f>
        <v>3630</v>
      </c>
      <c r="Q18" s="184">
        <f t="shared" si="3"/>
        <v>12300</v>
      </c>
      <c r="R18" s="182">
        <f t="shared" si="0"/>
        <v>8670</v>
      </c>
      <c r="S18" s="184">
        <f t="shared" si="1"/>
        <v>0</v>
      </c>
      <c r="T18" s="44"/>
      <c r="U18" s="61" t="s">
        <v>20</v>
      </c>
      <c r="V18" s="62">
        <v>3</v>
      </c>
    </row>
    <row r="19" spans="1:22" ht="15.75" thickBot="1" x14ac:dyDescent="0.3">
      <c r="A19" s="52" t="s">
        <v>21</v>
      </c>
      <c r="B19" s="53" t="s">
        <v>22</v>
      </c>
      <c r="C19" s="167"/>
      <c r="D19" s="168"/>
      <c r="E19" s="168"/>
      <c r="F19" s="168"/>
      <c r="G19" s="168"/>
      <c r="H19" s="168"/>
      <c r="I19" s="192"/>
      <c r="J19" s="177"/>
      <c r="K19" s="177"/>
      <c r="L19" s="177"/>
      <c r="M19" s="177"/>
      <c r="N19" s="177"/>
      <c r="O19" s="44"/>
      <c r="P19" s="177">
        <f>GENER!L19+FEBRER!M19+MARÇ!M19+ABRIL!M19+MAIG!M19+JUNY!M19+JULIOL!M19+AGOST!M19+SETEMBRE!M19+OCTUBRE!M19+NOVEMBRE!M19+M19+AGOST!S19</f>
        <v>0</v>
      </c>
      <c r="Q19" s="177">
        <f t="shared" si="3"/>
        <v>0</v>
      </c>
      <c r="R19" s="182">
        <f t="shared" si="0"/>
        <v>0</v>
      </c>
      <c r="S19" s="177">
        <f t="shared" si="1"/>
        <v>0</v>
      </c>
      <c r="T19" s="44"/>
      <c r="U19" s="61" t="s">
        <v>23</v>
      </c>
      <c r="V19" s="69"/>
    </row>
    <row r="20" spans="1:22" ht="15.75" thickBot="1" x14ac:dyDescent="0.3">
      <c r="A20" s="70" t="s">
        <v>24</v>
      </c>
      <c r="B20" s="71" t="s">
        <v>25</v>
      </c>
      <c r="C20" s="170"/>
      <c r="D20" s="171"/>
      <c r="E20" s="171"/>
      <c r="F20" s="171"/>
      <c r="G20" s="171"/>
      <c r="H20" s="171"/>
      <c r="I20" s="193"/>
      <c r="J20" s="173"/>
      <c r="K20" s="173"/>
      <c r="L20" s="173"/>
      <c r="M20" s="173"/>
      <c r="N20" s="173"/>
      <c r="O20" s="44"/>
      <c r="P20" s="173">
        <f>GENER!L20+FEBRER!M20+MARÇ!M20+ABRIL!M20+MAIG!M20+JUNY!M20+JULIOL!M20+AGOST!M20+SETEMBRE!M20+OCTUBRE!M20+NOVEMBRE!M20+M20+AGOST!S20</f>
        <v>0</v>
      </c>
      <c r="Q20" s="173">
        <f t="shared" si="3"/>
        <v>0</v>
      </c>
      <c r="R20" s="182">
        <f t="shared" si="0"/>
        <v>0</v>
      </c>
      <c r="S20" s="173">
        <f t="shared" si="1"/>
        <v>0</v>
      </c>
      <c r="T20" s="44"/>
      <c r="U20" s="45" t="s">
        <v>26</v>
      </c>
      <c r="V20" s="77">
        <v>1</v>
      </c>
    </row>
    <row r="21" spans="1:22" ht="15.75" thickBot="1" x14ac:dyDescent="0.3">
      <c r="A21" s="78" t="s">
        <v>32</v>
      </c>
      <c r="B21" s="79"/>
      <c r="C21" s="175"/>
      <c r="D21" s="175"/>
      <c r="E21" s="175"/>
      <c r="F21" s="175"/>
      <c r="G21" s="175"/>
      <c r="H21" s="175"/>
      <c r="I21" s="175"/>
      <c r="J21" s="194"/>
      <c r="K21" s="194"/>
      <c r="L21" s="194"/>
      <c r="M21" s="195"/>
      <c r="N21" s="194"/>
      <c r="O21" s="44"/>
      <c r="P21" s="189">
        <f>GENER!L21+FEBRER!M21+MARÇ!M21+ABRIL!M21+MAIG!M21+JUNY!M21+JULIOL!M21+AGOST!M21+SETEMBRE!M21+OCTUBRE!M21+NOVEMBRE!M21+M21+AGOST!S21</f>
        <v>0</v>
      </c>
      <c r="Q21" s="189"/>
      <c r="R21" s="182">
        <f t="shared" si="0"/>
        <v>0</v>
      </c>
      <c r="S21" s="189">
        <f t="shared" si="1"/>
        <v>0</v>
      </c>
      <c r="T21" s="44"/>
      <c r="U21" s="45" t="s">
        <v>29</v>
      </c>
      <c r="V21" s="69">
        <v>1</v>
      </c>
    </row>
    <row r="22" spans="1:22" ht="15.75" thickBot="1" x14ac:dyDescent="0.3">
      <c r="A22" s="34" t="s">
        <v>37</v>
      </c>
      <c r="B22" s="35" t="s">
        <v>38</v>
      </c>
      <c r="C22" s="36"/>
      <c r="D22" s="37"/>
      <c r="E22" s="37"/>
      <c r="F22" s="37"/>
      <c r="G22" s="37"/>
      <c r="H22" s="37"/>
      <c r="I22" s="162"/>
      <c r="J22" s="40">
        <f>+C22*$C$32+D22*$D$32+E22*$E$32+F22*$F$32+H22*$H$32+I22*$I$32+G22*$G$32</f>
        <v>0</v>
      </c>
      <c r="K22" s="40">
        <f>NOVEMBRE!K22+J22</f>
        <v>2049</v>
      </c>
      <c r="L22" s="40">
        <f>H45</f>
        <v>500</v>
      </c>
      <c r="M22" s="40">
        <f t="shared" si="2"/>
        <v>0</v>
      </c>
      <c r="N22" s="40">
        <f>NOVEMBRE!N22+(J22-L22)</f>
        <v>-3451</v>
      </c>
      <c r="O22" s="196"/>
      <c r="P22" s="183">
        <f>GENER!L22+FEBRER!M22+MARÇ!M22+ABRIL!M22+MAIG!M22+JUNY!M22+JULIOL!M22+AGOST!M22+SETEMBRE!M22+OCTUBRE!M22+NOVEMBRE!M22+M22+AGOST!S22</f>
        <v>1355</v>
      </c>
      <c r="Q22" s="183">
        <f t="shared" si="3"/>
        <v>6000</v>
      </c>
      <c r="R22" s="182">
        <f t="shared" si="0"/>
        <v>4645</v>
      </c>
      <c r="S22" s="183">
        <f t="shared" si="1"/>
        <v>694</v>
      </c>
      <c r="T22" s="44"/>
      <c r="U22" s="82"/>
      <c r="V22" s="83"/>
    </row>
    <row r="23" spans="1:22" ht="15.75" thickBot="1" x14ac:dyDescent="0.3">
      <c r="A23" s="52" t="s">
        <v>40</v>
      </c>
      <c r="B23" s="53" t="s">
        <v>41</v>
      </c>
      <c r="C23" s="153"/>
      <c r="D23" s="154"/>
      <c r="E23" s="154"/>
      <c r="F23" s="154"/>
      <c r="G23" s="154"/>
      <c r="H23" s="154"/>
      <c r="I23" s="163"/>
      <c r="J23" s="156">
        <f t="shared" ref="J23" si="4">+C23*$C$32+D23*$D$32+E23*$E$32+F23*$F$32+H23*$H$32+I23*$I$32+G23*$G$32</f>
        <v>0</v>
      </c>
      <c r="K23" s="156">
        <f>NOVEMBRE!K23+J23</f>
        <v>1065</v>
      </c>
      <c r="L23" s="156">
        <f>H46</f>
        <v>350</v>
      </c>
      <c r="M23" s="156">
        <f t="shared" ref="M23" si="5">IF(J23&gt;L23,L23)+ IF(J23&lt;L23,J23)</f>
        <v>0</v>
      </c>
      <c r="N23" s="156">
        <f>NOVEMBRE!N23+(J23-L23)</f>
        <v>-2785</v>
      </c>
      <c r="O23" s="51"/>
      <c r="P23" s="197">
        <f>GENER!L23+FEBRER!M23+MARÇ!M23+ABRIL!M23+MAIG!M23+JUNY!M23+JULIOL!M23+AGOST!M23+SETEMBRE!M23+OCTUBRE!M23+NOVEMBRE!M23+M23+AGOST!S23+'REGULARITZACIÓ AGOST'!T17</f>
        <v>1065</v>
      </c>
      <c r="Q23" s="197">
        <f>L23*12</f>
        <v>4200</v>
      </c>
      <c r="R23" s="182">
        <f t="shared" si="0"/>
        <v>3135</v>
      </c>
      <c r="S23" s="197">
        <f>IF(K23&gt;Q23,Q23-P23)+IF(K23&lt;Q23,K23-P23)</f>
        <v>0</v>
      </c>
      <c r="T23" s="51"/>
      <c r="U23" s="45" t="s">
        <v>33</v>
      </c>
      <c r="V23" s="77"/>
    </row>
    <row r="24" spans="1:22" ht="15.75" thickBot="1" x14ac:dyDescent="0.3">
      <c r="A24" s="70" t="s">
        <v>42</v>
      </c>
      <c r="B24" s="71" t="s">
        <v>43</v>
      </c>
      <c r="C24" s="72"/>
      <c r="D24" s="73"/>
      <c r="E24" s="73"/>
      <c r="F24" s="73"/>
      <c r="G24" s="73"/>
      <c r="H24" s="73"/>
      <c r="I24" s="165"/>
      <c r="J24" s="58">
        <f t="shared" ref="J24:J29" si="6">+C24*$C$32+D24*$D$32+E24*$E$32+F24*$F$32+H24*$H$32+I24*$I$32+G24*$G$32</f>
        <v>0</v>
      </c>
      <c r="K24" s="58">
        <f>NOVEMBRE!K24+J24</f>
        <v>855</v>
      </c>
      <c r="L24" s="58">
        <f>H46</f>
        <v>350</v>
      </c>
      <c r="M24" s="58">
        <f t="shared" si="2"/>
        <v>0</v>
      </c>
      <c r="N24" s="58">
        <f>NOVEMBRE!N24+(J24-L24)</f>
        <v>-2995</v>
      </c>
      <c r="O24" s="44"/>
      <c r="P24" s="184">
        <f>GENER!L24+FEBRER!M24+MARÇ!M24+ABRIL!M24+MAIG!M24+JUNY!M24+JULIOL!M24+AGOST!M24+SETEMBRE!M24+OCTUBRE!M24+NOVEMBRE!M24+M24+AGOST!S24+'REGULARITZACIÓ AGOST'!T18</f>
        <v>855</v>
      </c>
      <c r="Q24" s="184">
        <f t="shared" si="3"/>
        <v>4200</v>
      </c>
      <c r="R24" s="182">
        <f t="shared" si="0"/>
        <v>3345</v>
      </c>
      <c r="S24" s="184">
        <f t="shared" si="1"/>
        <v>0</v>
      </c>
      <c r="T24" s="44"/>
      <c r="U24" s="45" t="s">
        <v>35</v>
      </c>
      <c r="V24" s="77"/>
    </row>
    <row r="25" spans="1:22" ht="15.75" thickBot="1" x14ac:dyDescent="0.3">
      <c r="A25" s="70" t="s">
        <v>71</v>
      </c>
      <c r="B25" s="71" t="s">
        <v>34</v>
      </c>
      <c r="C25" s="72"/>
      <c r="D25" s="73"/>
      <c r="E25" s="73"/>
      <c r="F25" s="73"/>
      <c r="G25" s="73"/>
      <c r="H25" s="73"/>
      <c r="I25" s="165"/>
      <c r="J25" s="58">
        <f t="shared" si="6"/>
        <v>0</v>
      </c>
      <c r="K25" s="58">
        <f>NOVEMBRE!K25+J25</f>
        <v>1800</v>
      </c>
      <c r="L25" s="58">
        <f>H45</f>
        <v>500</v>
      </c>
      <c r="M25" s="58">
        <f t="shared" si="2"/>
        <v>0</v>
      </c>
      <c r="N25" s="58">
        <f>NOVEMBRE!N25+(J25-L25)</f>
        <v>-3700</v>
      </c>
      <c r="O25" s="44"/>
      <c r="P25" s="184">
        <f>GENER!L25+FEBRER!M25+MARÇ!M25+ABRIL!M25+MAIG!M25+JUNY!M25+JULIOL!M25+AGOST!M25+SETEMBRE!M25+OCTUBRE!M25+NOVEMBRE!M25+M25+AGOST!S25</f>
        <v>1315</v>
      </c>
      <c r="Q25" s="184">
        <f t="shared" si="3"/>
        <v>6000</v>
      </c>
      <c r="R25" s="182">
        <f t="shared" si="0"/>
        <v>4685</v>
      </c>
      <c r="S25" s="184">
        <f t="shared" si="1"/>
        <v>485</v>
      </c>
      <c r="T25" s="44"/>
      <c r="U25" s="61" t="s">
        <v>36</v>
      </c>
      <c r="V25" s="62">
        <v>3</v>
      </c>
    </row>
    <row r="26" spans="1:22" ht="15.75" thickBot="1" x14ac:dyDescent="0.3">
      <c r="A26" s="70" t="s">
        <v>30</v>
      </c>
      <c r="B26" s="71" t="s">
        <v>31</v>
      </c>
      <c r="C26" s="72"/>
      <c r="D26" s="73"/>
      <c r="E26" s="73"/>
      <c r="F26" s="73"/>
      <c r="G26" s="73"/>
      <c r="H26" s="73"/>
      <c r="I26" s="165"/>
      <c r="J26" s="58">
        <f t="shared" si="6"/>
        <v>0</v>
      </c>
      <c r="K26" s="58">
        <f>NOVEMBRE!K26+J26</f>
        <v>750</v>
      </c>
      <c r="L26" s="58">
        <f>H46</f>
        <v>350</v>
      </c>
      <c r="M26" s="58">
        <f t="shared" si="2"/>
        <v>0</v>
      </c>
      <c r="N26" s="58">
        <f>NOVEMBRE!N26+(J26-L26)</f>
        <v>-3100</v>
      </c>
      <c r="O26" s="44"/>
      <c r="P26" s="184">
        <f>GENER!L26+FEBRER!M26+MARÇ!M26+ABRIL!M26+MAIG!M26+JUNY!M26+JULIOL!M26+AGOST!M26+SETEMBRE!M26+OCTUBRE!M26+NOVEMBRE!M26+M26+AGOST!S26</f>
        <v>750</v>
      </c>
      <c r="Q26" s="184">
        <f t="shared" si="3"/>
        <v>4200</v>
      </c>
      <c r="R26" s="182">
        <f t="shared" si="0"/>
        <v>3450</v>
      </c>
      <c r="S26" s="184">
        <f t="shared" si="1"/>
        <v>0</v>
      </c>
      <c r="T26" s="44"/>
      <c r="U26" s="84" t="s">
        <v>39</v>
      </c>
      <c r="V26" s="85"/>
    </row>
    <row r="27" spans="1:22" ht="15.75" thickBot="1" x14ac:dyDescent="0.3">
      <c r="A27" s="52" t="s">
        <v>99</v>
      </c>
      <c r="B27" s="53" t="s">
        <v>100</v>
      </c>
      <c r="C27" s="72"/>
      <c r="D27" s="73"/>
      <c r="E27" s="73"/>
      <c r="F27" s="73"/>
      <c r="G27" s="73"/>
      <c r="H27" s="73"/>
      <c r="I27" s="165"/>
      <c r="J27" s="58">
        <f t="shared" si="6"/>
        <v>0</v>
      </c>
      <c r="K27" s="58">
        <f>NOVEMBRE!K27+J27</f>
        <v>496</v>
      </c>
      <c r="L27" s="58">
        <f>H46</f>
        <v>350</v>
      </c>
      <c r="M27" s="58">
        <f t="shared" si="2"/>
        <v>0</v>
      </c>
      <c r="N27" s="58">
        <f>NOVEMBRE!N27+(J27-L27)</f>
        <v>-1604</v>
      </c>
      <c r="O27" s="44"/>
      <c r="P27" s="184">
        <f>MAIG!M27+JUNY!M27+JULIOL!M27+AGOST!M27+SETEMBRE!M27+OCTUBRE!M27+NOVEMBRE!M27+M27+AGOST!S27</f>
        <v>350</v>
      </c>
      <c r="Q27" s="184">
        <f>L27*8</f>
        <v>2800</v>
      </c>
      <c r="R27" s="182">
        <f t="shared" si="0"/>
        <v>2450</v>
      </c>
      <c r="S27" s="184">
        <f t="shared" si="1"/>
        <v>146</v>
      </c>
      <c r="T27" s="44"/>
      <c r="U27" s="84" t="s">
        <v>35</v>
      </c>
      <c r="V27" s="77"/>
    </row>
    <row r="28" spans="1:22" ht="15.75" thickBot="1" x14ac:dyDescent="0.3">
      <c r="A28" s="52" t="s">
        <v>27</v>
      </c>
      <c r="B28" s="53" t="s">
        <v>28</v>
      </c>
      <c r="C28" s="72"/>
      <c r="D28" s="73"/>
      <c r="E28" s="73"/>
      <c r="F28" s="73"/>
      <c r="G28" s="73"/>
      <c r="H28" s="73"/>
      <c r="I28" s="165"/>
      <c r="J28" s="58">
        <f t="shared" si="6"/>
        <v>0</v>
      </c>
      <c r="K28" s="58">
        <f>NOVEMBRE!K28+J28</f>
        <v>2049</v>
      </c>
      <c r="L28" s="58">
        <f>H45</f>
        <v>500</v>
      </c>
      <c r="M28" s="58">
        <f t="shared" si="2"/>
        <v>0</v>
      </c>
      <c r="N28" s="58">
        <f>NOVEMBRE!N28+(J28-L28)</f>
        <v>-3451</v>
      </c>
      <c r="O28" s="44"/>
      <c r="P28" s="184">
        <f>GENER!L28+FEBRER!M28+MARÇ!M28+ABRIL!M28+MAIG!M28+JUNY!M28+JULIOL!M28+AGOST!M28+SETEMBRE!M28+OCTUBRE!M28+NOVEMBRE!M28+M28+AGOST!S28+144.94</f>
        <v>1644.94</v>
      </c>
      <c r="Q28" s="184">
        <f t="shared" si="3"/>
        <v>6000</v>
      </c>
      <c r="R28" s="182">
        <f t="shared" si="0"/>
        <v>4355.0599999999995</v>
      </c>
      <c r="S28" s="184">
        <f t="shared" si="1"/>
        <v>404.05999999999995</v>
      </c>
      <c r="T28" s="44"/>
      <c r="U28" s="45" t="s">
        <v>44</v>
      </c>
      <c r="V28" s="77">
        <v>1</v>
      </c>
    </row>
    <row r="29" spans="1:22" ht="15.75" thickBot="1" x14ac:dyDescent="0.3">
      <c r="A29" s="91" t="s">
        <v>45</v>
      </c>
      <c r="B29" s="92" t="s">
        <v>46</v>
      </c>
      <c r="C29" s="93"/>
      <c r="D29" s="94"/>
      <c r="E29" s="94"/>
      <c r="F29" s="94"/>
      <c r="G29" s="94"/>
      <c r="H29" s="94"/>
      <c r="I29" s="166"/>
      <c r="J29" s="76">
        <f t="shared" si="6"/>
        <v>0</v>
      </c>
      <c r="K29" s="76">
        <f>NOVEMBRE!K29+J29</f>
        <v>1485</v>
      </c>
      <c r="L29" s="76">
        <f>H45</f>
        <v>500</v>
      </c>
      <c r="M29" s="76">
        <f t="shared" si="2"/>
        <v>0</v>
      </c>
      <c r="N29" s="76">
        <f>NOVEMBRE!N29+(J29-L29)</f>
        <v>-3805</v>
      </c>
      <c r="O29" s="44"/>
      <c r="P29" s="186">
        <f>GENER!L29+FEBRER!M29+MARÇ!M29+ABRIL!M29+MAIG!M29+JUNY!M29+JULIOL!M29+AGOST!M29+SETEMBRE!M29+OCTUBRE!M29+NOVEMBRE!M29+M29+AGOST!S29+'REGULARITZACIÓ AGOST'!T19</f>
        <v>1485</v>
      </c>
      <c r="Q29" s="186">
        <f t="shared" si="3"/>
        <v>6000</v>
      </c>
      <c r="R29" s="182">
        <f t="shared" si="0"/>
        <v>4515</v>
      </c>
      <c r="S29" s="186">
        <f t="shared" si="1"/>
        <v>0</v>
      </c>
      <c r="T29" s="44"/>
      <c r="U29" s="45"/>
      <c r="V29" s="77"/>
    </row>
    <row r="30" spans="1:22" x14ac:dyDescent="0.25">
      <c r="A30" s="8"/>
      <c r="B30" s="8"/>
      <c r="C30" s="8"/>
      <c r="D30" s="8"/>
      <c r="E30" s="8"/>
      <c r="F30" s="8"/>
      <c r="G30" s="8"/>
      <c r="H30" s="8"/>
      <c r="I30" s="8"/>
      <c r="J30" s="8"/>
      <c r="K30" s="8"/>
      <c r="L30" s="8"/>
      <c r="M30" s="8"/>
      <c r="N30" s="8"/>
      <c r="O30" s="44"/>
      <c r="P30" s="44"/>
      <c r="Q30" s="44"/>
      <c r="R30" s="44"/>
      <c r="S30" s="44"/>
      <c r="T30" s="44"/>
      <c r="U30" s="45" t="s">
        <v>35</v>
      </c>
      <c r="V30" s="85">
        <v>3</v>
      </c>
    </row>
    <row r="31" spans="1:22" ht="15.75" thickBot="1" x14ac:dyDescent="0.3">
      <c r="A31" s="100" t="s">
        <v>48</v>
      </c>
      <c r="C31" s="8"/>
      <c r="D31" s="8"/>
      <c r="E31" s="8"/>
      <c r="F31" s="8"/>
      <c r="G31" s="8"/>
      <c r="H31" s="8"/>
      <c r="I31" s="8"/>
      <c r="J31" s="8"/>
      <c r="K31" s="8"/>
      <c r="L31" s="8"/>
      <c r="M31" s="8"/>
      <c r="N31" s="8"/>
      <c r="O31" s="9"/>
      <c r="P31" s="44"/>
      <c r="Q31" s="9"/>
      <c r="R31" s="9"/>
      <c r="S31" s="9"/>
      <c r="T31" s="9"/>
      <c r="U31" s="101" t="s">
        <v>47</v>
      </c>
      <c r="V31" s="102">
        <v>2</v>
      </c>
    </row>
    <row r="32" spans="1:22" x14ac:dyDescent="0.25">
      <c r="A32" s="103" t="s">
        <v>49</v>
      </c>
      <c r="B32" s="104"/>
      <c r="C32" s="105">
        <v>250</v>
      </c>
      <c r="D32" s="106">
        <v>141</v>
      </c>
      <c r="E32" s="106">
        <v>105</v>
      </c>
      <c r="F32" s="106">
        <v>105</v>
      </c>
      <c r="G32" s="106">
        <v>105</v>
      </c>
      <c r="H32" s="106">
        <v>105</v>
      </c>
      <c r="I32" s="107">
        <v>72</v>
      </c>
      <c r="J32" s="8"/>
      <c r="K32" s="8"/>
      <c r="L32" s="8"/>
      <c r="M32" s="8"/>
      <c r="N32" s="187"/>
      <c r="O32" s="9"/>
      <c r="P32" s="9"/>
      <c r="Q32" s="188"/>
      <c r="R32" s="9"/>
      <c r="S32" s="9"/>
      <c r="T32" s="9"/>
    </row>
    <row r="33" spans="1:21" x14ac:dyDescent="0.25">
      <c r="A33" s="108" t="s">
        <v>50</v>
      </c>
      <c r="B33" s="109"/>
      <c r="C33" s="110">
        <f>+C32</f>
        <v>250</v>
      </c>
      <c r="D33" s="111">
        <f>D32</f>
        <v>141</v>
      </c>
      <c r="E33" s="111">
        <f>E32</f>
        <v>105</v>
      </c>
      <c r="F33" s="111">
        <f>F32</f>
        <v>105</v>
      </c>
      <c r="G33" s="111">
        <f>+G32</f>
        <v>105</v>
      </c>
      <c r="H33" s="111">
        <f t="shared" ref="H33:I33" si="7">+H32</f>
        <v>105</v>
      </c>
      <c r="I33" s="112">
        <f t="shared" si="7"/>
        <v>72</v>
      </c>
      <c r="J33" s="8"/>
      <c r="K33" s="8"/>
      <c r="L33" s="8"/>
      <c r="M33" s="8"/>
      <c r="N33" s="8"/>
      <c r="O33" s="9"/>
      <c r="P33" s="188"/>
      <c r="Q33" s="9"/>
      <c r="R33" s="9"/>
      <c r="S33" s="9"/>
      <c r="T33" s="9"/>
    </row>
    <row r="34" spans="1:21" ht="15.75" thickBot="1" x14ac:dyDescent="0.3">
      <c r="A34" s="113" t="s">
        <v>51</v>
      </c>
      <c r="B34" s="114"/>
      <c r="C34" s="115">
        <f>+C32</f>
        <v>250</v>
      </c>
      <c r="D34" s="116"/>
      <c r="E34" s="117">
        <f>E32</f>
        <v>105</v>
      </c>
      <c r="F34" s="117">
        <f>F32</f>
        <v>105</v>
      </c>
      <c r="G34" s="117">
        <f>+G32</f>
        <v>105</v>
      </c>
      <c r="H34" s="117">
        <f>+H32</f>
        <v>105</v>
      </c>
      <c r="I34" s="118">
        <f>+I32</f>
        <v>72</v>
      </c>
      <c r="J34" s="8"/>
      <c r="K34" s="8"/>
      <c r="L34" s="8"/>
      <c r="M34" s="8"/>
      <c r="N34" s="8"/>
      <c r="O34" s="9"/>
      <c r="P34" s="9"/>
      <c r="Q34" s="9"/>
      <c r="R34" s="9"/>
      <c r="S34" s="188"/>
      <c r="T34" s="9"/>
    </row>
    <row r="35" spans="1:21" x14ac:dyDescent="0.25">
      <c r="A35" s="119"/>
      <c r="B35" s="120"/>
      <c r="C35" s="121"/>
      <c r="D35" s="122"/>
      <c r="E35" s="122"/>
      <c r="F35" s="122"/>
      <c r="G35" s="122"/>
      <c r="H35" s="122"/>
      <c r="I35" s="122"/>
      <c r="J35" s="8"/>
      <c r="K35" s="8"/>
      <c r="L35" s="8"/>
      <c r="M35" s="158"/>
      <c r="N35" s="8"/>
      <c r="O35" s="9"/>
      <c r="P35" s="188"/>
      <c r="Q35" s="188"/>
      <c r="R35" s="188"/>
      <c r="S35" s="9"/>
      <c r="T35" s="9"/>
    </row>
    <row r="36" spans="1:21" x14ac:dyDescent="0.25">
      <c r="A36" s="123" t="s">
        <v>52</v>
      </c>
      <c r="B36" s="123"/>
      <c r="C36" s="123"/>
      <c r="D36" s="123"/>
      <c r="E36" s="123"/>
      <c r="F36" s="123"/>
      <c r="G36" s="123"/>
      <c r="H36" s="123"/>
      <c r="I36" s="123"/>
      <c r="J36" s="123"/>
      <c r="K36" s="123"/>
      <c r="L36" s="123"/>
      <c r="M36" s="123"/>
      <c r="N36" s="123"/>
      <c r="O36" s="123"/>
      <c r="P36" s="123"/>
      <c r="Q36" s="123"/>
      <c r="R36" s="123"/>
      <c r="S36" s="123"/>
      <c r="T36" s="123"/>
      <c r="U36" s="123"/>
    </row>
    <row r="37" spans="1:21" x14ac:dyDescent="0.25">
      <c r="A37" s="124"/>
      <c r="B37" s="124"/>
      <c r="C37" s="124"/>
      <c r="D37" s="124"/>
      <c r="E37" s="124"/>
      <c r="F37" s="124"/>
      <c r="G37" s="124"/>
      <c r="H37" s="124"/>
      <c r="I37" s="124"/>
      <c r="J37" s="124"/>
      <c r="K37" s="124"/>
      <c r="L37" s="124"/>
      <c r="M37" s="124"/>
      <c r="N37" s="124"/>
      <c r="O37" s="124"/>
      <c r="P37" s="124"/>
      <c r="Q37" s="124"/>
      <c r="R37" s="124"/>
      <c r="S37" s="124"/>
      <c r="T37" s="124"/>
      <c r="U37" s="124"/>
    </row>
    <row r="38" spans="1:21" ht="30" customHeight="1" x14ac:dyDescent="0.25">
      <c r="A38" s="233" t="s">
        <v>118</v>
      </c>
      <c r="B38" s="233"/>
      <c r="C38" s="233"/>
      <c r="D38" s="233"/>
      <c r="E38" s="233"/>
      <c r="F38" s="233"/>
      <c r="G38" s="233"/>
      <c r="H38" s="233"/>
      <c r="I38" s="233"/>
      <c r="J38" s="233"/>
      <c r="K38" s="233"/>
      <c r="L38" s="233"/>
      <c r="M38" s="233"/>
      <c r="N38" s="233"/>
      <c r="O38" s="233"/>
      <c r="P38" s="233"/>
      <c r="Q38" s="233"/>
      <c r="R38" s="233"/>
      <c r="S38" s="233"/>
      <c r="T38" s="233"/>
      <c r="U38" s="233"/>
    </row>
    <row r="39" spans="1:21" ht="12.75" customHeight="1" x14ac:dyDescent="0.25">
      <c r="A39" s="2"/>
      <c r="B39" s="2"/>
      <c r="C39" s="2"/>
      <c r="E39" s="2"/>
      <c r="F39" s="2"/>
      <c r="G39" s="232" t="s">
        <v>117</v>
      </c>
      <c r="H39" s="232"/>
      <c r="O39" s="7"/>
      <c r="P39" s="7"/>
      <c r="Q39" s="7"/>
      <c r="R39" s="7"/>
      <c r="S39" s="2"/>
      <c r="T39" s="2"/>
      <c r="U39" s="2"/>
    </row>
    <row r="40" spans="1:21" ht="13.5" customHeight="1" x14ac:dyDescent="0.25">
      <c r="A40" s="125"/>
      <c r="B40" s="125"/>
      <c r="E40" s="126"/>
      <c r="F40" s="127"/>
      <c r="G40" s="128" t="s">
        <v>53</v>
      </c>
      <c r="H40" s="129" t="s">
        <v>54</v>
      </c>
      <c r="O40" s="7"/>
      <c r="P40" s="7"/>
      <c r="Q40" s="7"/>
      <c r="R40" s="7"/>
      <c r="S40" s="7"/>
      <c r="T40" s="130"/>
      <c r="U40" s="131"/>
    </row>
    <row r="41" spans="1:21" x14ac:dyDescent="0.25">
      <c r="A41" s="125"/>
      <c r="B41" s="125"/>
      <c r="E41" s="132"/>
      <c r="F41" s="133" t="s">
        <v>55</v>
      </c>
      <c r="G41" s="134">
        <v>11700</v>
      </c>
      <c r="H41" s="135">
        <f t="shared" ref="H41:H46" si="8">ROUND((G41/12),2)</f>
        <v>975</v>
      </c>
      <c r="O41" s="7"/>
      <c r="P41" s="7"/>
      <c r="Q41" s="7"/>
      <c r="R41" s="7"/>
      <c r="S41" s="7"/>
      <c r="T41" s="130"/>
    </row>
    <row r="42" spans="1:21" x14ac:dyDescent="0.25">
      <c r="A42" s="125"/>
      <c r="B42" s="125"/>
      <c r="E42" s="132"/>
      <c r="F42" s="133" t="s">
        <v>72</v>
      </c>
      <c r="G42" s="134">
        <v>13800</v>
      </c>
      <c r="H42" s="135">
        <f t="shared" si="8"/>
        <v>1150</v>
      </c>
      <c r="O42" s="7"/>
      <c r="P42" s="7"/>
      <c r="Q42" s="7"/>
      <c r="R42" s="7"/>
      <c r="S42" s="7"/>
      <c r="T42" s="130"/>
    </row>
    <row r="43" spans="1:21" x14ac:dyDescent="0.25">
      <c r="A43" s="125"/>
      <c r="B43" s="125"/>
      <c r="E43" s="132"/>
      <c r="F43" s="133" t="s">
        <v>73</v>
      </c>
      <c r="G43" s="134">
        <v>16800</v>
      </c>
      <c r="H43" s="135">
        <f t="shared" si="8"/>
        <v>1400</v>
      </c>
      <c r="O43" s="7"/>
      <c r="P43" s="7"/>
      <c r="Q43" s="7"/>
      <c r="R43" s="7"/>
      <c r="S43" s="7"/>
      <c r="T43" s="130"/>
    </row>
    <row r="44" spans="1:21" x14ac:dyDescent="0.25">
      <c r="A44" s="125"/>
      <c r="B44" s="125"/>
      <c r="E44" s="132"/>
      <c r="F44" s="133" t="s">
        <v>56</v>
      </c>
      <c r="G44" s="134">
        <v>12300</v>
      </c>
      <c r="H44" s="135">
        <f t="shared" si="8"/>
        <v>1025</v>
      </c>
      <c r="O44" s="7"/>
      <c r="P44" s="7"/>
      <c r="Q44" s="7"/>
      <c r="R44" s="7"/>
      <c r="S44" s="7"/>
      <c r="T44" s="130"/>
    </row>
    <row r="45" spans="1:21" x14ac:dyDescent="0.25">
      <c r="A45" s="125"/>
      <c r="B45" s="125"/>
      <c r="E45" s="132"/>
      <c r="F45" s="133" t="s">
        <v>57</v>
      </c>
      <c r="G45" s="134">
        <v>6000</v>
      </c>
      <c r="H45" s="135">
        <f t="shared" si="8"/>
        <v>500</v>
      </c>
      <c r="O45" s="7"/>
      <c r="P45" s="7"/>
      <c r="Q45" s="7"/>
      <c r="R45" s="7"/>
      <c r="S45" s="7"/>
      <c r="T45" s="130"/>
    </row>
    <row r="46" spans="1:21" x14ac:dyDescent="0.25">
      <c r="A46" s="125"/>
      <c r="B46" s="125"/>
      <c r="E46" s="136"/>
      <c r="F46" s="137" t="s">
        <v>58</v>
      </c>
      <c r="G46" s="138">
        <v>4200</v>
      </c>
      <c r="H46" s="139">
        <f t="shared" si="8"/>
        <v>350</v>
      </c>
      <c r="O46" s="7"/>
      <c r="P46" s="7"/>
      <c r="Q46" s="7"/>
      <c r="R46" s="7"/>
      <c r="S46" s="7"/>
      <c r="T46" s="130"/>
    </row>
    <row r="47" spans="1:21" x14ac:dyDescent="0.25">
      <c r="A47" s="125"/>
      <c r="B47" s="125"/>
      <c r="C47" s="140"/>
      <c r="D47" s="3"/>
      <c r="E47" s="3"/>
      <c r="F47" s="3"/>
      <c r="G47" s="3"/>
      <c r="H47" s="3"/>
      <c r="I47" s="4"/>
      <c r="J47" s="3"/>
      <c r="K47" s="3"/>
      <c r="L47" s="3"/>
      <c r="M47" s="3"/>
      <c r="N47" s="3"/>
      <c r="O47" s="3"/>
      <c r="P47" s="3"/>
      <c r="Q47" s="3"/>
      <c r="R47" s="3"/>
      <c r="S47" s="3"/>
      <c r="T47" s="3"/>
      <c r="U47" s="3"/>
    </row>
    <row r="48" spans="1:21" s="3" customFormat="1" ht="12.75" customHeight="1" x14ac:dyDescent="0.2">
      <c r="A48" s="233" t="s">
        <v>59</v>
      </c>
      <c r="B48" s="233"/>
      <c r="C48" s="233"/>
      <c r="D48" s="233"/>
      <c r="E48" s="233"/>
      <c r="F48" s="233"/>
      <c r="G48" s="233"/>
      <c r="H48" s="233"/>
      <c r="I48" s="233"/>
      <c r="J48" s="233"/>
      <c r="K48" s="233"/>
      <c r="L48" s="233"/>
      <c r="M48" s="233"/>
      <c r="N48" s="233"/>
      <c r="O48" s="233"/>
      <c r="P48" s="233"/>
      <c r="Q48" s="233"/>
      <c r="R48" s="233"/>
      <c r="S48" s="233"/>
      <c r="T48" s="233"/>
      <c r="U48" s="233"/>
    </row>
    <row r="49" spans="1:22" x14ac:dyDescent="0.25">
      <c r="A49" s="233" t="s">
        <v>94</v>
      </c>
      <c r="B49" s="233"/>
      <c r="C49" s="233"/>
      <c r="D49" s="233"/>
      <c r="E49" s="233"/>
      <c r="F49" s="233"/>
      <c r="G49" s="233"/>
      <c r="H49" s="233"/>
      <c r="I49" s="233"/>
      <c r="J49" s="233"/>
      <c r="K49" s="233"/>
      <c r="L49" s="233"/>
      <c r="M49" s="233"/>
      <c r="N49" s="233"/>
      <c r="O49" s="233"/>
      <c r="P49" s="233"/>
      <c r="Q49" s="233"/>
      <c r="R49" s="233"/>
      <c r="S49" s="233"/>
      <c r="T49" s="233"/>
      <c r="U49" s="233"/>
    </row>
    <row r="50" spans="1:22" ht="27" customHeight="1" x14ac:dyDescent="0.25">
      <c r="A50" s="233" t="s">
        <v>95</v>
      </c>
      <c r="B50" s="233"/>
      <c r="C50" s="233"/>
      <c r="D50" s="233"/>
      <c r="E50" s="233"/>
      <c r="F50" s="233"/>
      <c r="G50" s="233"/>
      <c r="H50" s="233"/>
      <c r="I50" s="233"/>
      <c r="J50" s="233"/>
      <c r="K50" s="233"/>
      <c r="L50" s="233"/>
      <c r="M50" s="233"/>
      <c r="N50" s="233"/>
      <c r="O50" s="233"/>
      <c r="P50" s="233"/>
      <c r="Q50" s="233"/>
      <c r="R50" s="233"/>
      <c r="S50" s="233"/>
      <c r="T50" s="233"/>
      <c r="U50" s="233"/>
    </row>
    <row r="51" spans="1:22" ht="84.75" customHeight="1" x14ac:dyDescent="0.25">
      <c r="A51" s="233" t="s">
        <v>96</v>
      </c>
      <c r="B51" s="233"/>
      <c r="C51" s="233"/>
      <c r="D51" s="233"/>
      <c r="E51" s="233"/>
      <c r="F51" s="233"/>
      <c r="G51" s="233"/>
      <c r="H51" s="233"/>
      <c r="I51" s="233"/>
      <c r="J51" s="233"/>
      <c r="K51" s="233"/>
      <c r="L51" s="233"/>
      <c r="M51" s="233"/>
      <c r="N51" s="233"/>
      <c r="O51" s="233"/>
      <c r="P51" s="233"/>
      <c r="Q51" s="233"/>
      <c r="R51" s="233"/>
      <c r="S51" s="233"/>
      <c r="T51" s="233"/>
      <c r="U51" s="233"/>
    </row>
    <row r="52" spans="1:22" x14ac:dyDescent="0.25">
      <c r="A52" s="233" t="s">
        <v>79</v>
      </c>
      <c r="B52" s="233"/>
      <c r="C52" s="233"/>
      <c r="D52" s="233"/>
      <c r="E52" s="233"/>
      <c r="F52" s="233"/>
      <c r="G52" s="233"/>
      <c r="H52" s="233"/>
      <c r="I52" s="233"/>
      <c r="J52" s="233"/>
      <c r="K52" s="233"/>
      <c r="L52" s="233"/>
      <c r="M52" s="233"/>
      <c r="N52" s="233"/>
      <c r="O52" s="233"/>
      <c r="P52" s="233"/>
      <c r="Q52" s="233"/>
      <c r="R52" s="233"/>
      <c r="S52" s="233"/>
      <c r="T52" s="233"/>
      <c r="U52" s="233"/>
    </row>
    <row r="53" spans="1:22" x14ac:dyDescent="0.25">
      <c r="A53" s="2"/>
      <c r="B53" s="2"/>
      <c r="C53" s="2"/>
      <c r="D53" s="2"/>
      <c r="E53" s="2"/>
      <c r="F53" s="2"/>
      <c r="G53" s="2"/>
      <c r="H53" s="2"/>
      <c r="I53" s="2"/>
      <c r="J53" s="2"/>
      <c r="K53" s="2"/>
      <c r="L53" s="2"/>
      <c r="M53" s="2"/>
      <c r="N53" s="2"/>
      <c r="O53" s="2"/>
      <c r="P53" s="2"/>
      <c r="Q53" s="2"/>
      <c r="R53" s="2"/>
      <c r="S53" s="2"/>
      <c r="T53" s="2"/>
      <c r="U53" s="2"/>
    </row>
    <row r="54" spans="1:22" x14ac:dyDescent="0.25">
      <c r="A54" s="125"/>
      <c r="B54" s="125" t="s">
        <v>60</v>
      </c>
      <c r="C54" s="140"/>
      <c r="D54" s="140"/>
      <c r="E54" s="140"/>
      <c r="F54" s="140"/>
      <c r="G54" s="140"/>
      <c r="H54" s="140"/>
      <c r="I54" s="140"/>
      <c r="J54" s="140"/>
      <c r="K54" s="140"/>
      <c r="L54" s="140"/>
      <c r="M54" s="140"/>
      <c r="N54" s="140"/>
      <c r="O54" s="140"/>
      <c r="P54" s="140"/>
      <c r="Q54" s="140"/>
      <c r="R54" s="140"/>
      <c r="S54" s="140"/>
      <c r="T54" s="159" t="s">
        <v>75</v>
      </c>
      <c r="U54" s="131"/>
    </row>
    <row r="55" spans="1:22" x14ac:dyDescent="0.25">
      <c r="A55" s="125"/>
      <c r="B55" s="125"/>
      <c r="C55" s="140"/>
      <c r="D55" s="140"/>
      <c r="E55" s="140"/>
      <c r="F55" s="140"/>
      <c r="G55" s="140"/>
      <c r="H55" s="140"/>
      <c r="I55" s="140"/>
      <c r="J55" s="140"/>
      <c r="K55" s="140"/>
      <c r="L55" s="140"/>
      <c r="M55" s="140"/>
      <c r="N55" s="140"/>
      <c r="O55" s="140"/>
      <c r="P55" s="140"/>
      <c r="Q55" s="140"/>
      <c r="R55" s="140"/>
      <c r="S55" s="140"/>
      <c r="T55" s="159"/>
      <c r="U55" s="131"/>
    </row>
    <row r="56" spans="1:22" x14ac:dyDescent="0.25">
      <c r="A56" s="125"/>
      <c r="B56" s="125"/>
      <c r="C56" s="140"/>
      <c r="D56" s="140"/>
      <c r="E56" s="140"/>
      <c r="F56" s="140"/>
      <c r="G56" s="140"/>
      <c r="H56" s="140"/>
      <c r="I56" s="140"/>
      <c r="J56" s="140"/>
      <c r="K56" s="140"/>
      <c r="L56" s="140"/>
      <c r="M56" s="140"/>
      <c r="N56" s="140"/>
      <c r="O56" s="140"/>
      <c r="P56" s="140"/>
      <c r="Q56" s="140"/>
      <c r="R56" s="140"/>
      <c r="S56" s="140"/>
      <c r="T56" s="159"/>
      <c r="U56" s="131"/>
    </row>
    <row r="57" spans="1:22" x14ac:dyDescent="0.25">
      <c r="A57" s="125"/>
      <c r="B57" s="125"/>
      <c r="C57" s="140"/>
      <c r="D57" s="140"/>
      <c r="E57" s="140"/>
      <c r="F57" s="140"/>
      <c r="G57" s="140"/>
      <c r="H57" s="140"/>
      <c r="I57" s="140"/>
      <c r="J57" s="140"/>
      <c r="K57" s="140"/>
      <c r="L57" s="140"/>
      <c r="M57" s="140"/>
      <c r="N57" s="140"/>
      <c r="O57" s="140"/>
      <c r="P57" s="140"/>
      <c r="Q57" s="140"/>
      <c r="R57" s="140"/>
      <c r="S57" s="140"/>
      <c r="T57" s="159"/>
      <c r="U57" s="131"/>
    </row>
    <row r="58" spans="1:22" x14ac:dyDescent="0.25">
      <c r="A58" s="125"/>
      <c r="B58" s="125"/>
      <c r="C58" s="140"/>
      <c r="D58" s="140"/>
      <c r="E58" s="140"/>
      <c r="F58" s="140"/>
      <c r="G58" s="140"/>
      <c r="H58" s="140"/>
      <c r="I58" s="140"/>
      <c r="J58" s="140"/>
      <c r="K58" s="140"/>
      <c r="L58" s="140"/>
      <c r="M58" s="140"/>
      <c r="N58" s="140"/>
      <c r="O58" s="140"/>
      <c r="P58" s="140"/>
      <c r="Q58" s="140"/>
      <c r="R58" s="140"/>
      <c r="S58" s="140"/>
      <c r="T58" s="159"/>
      <c r="U58" s="131"/>
    </row>
    <row r="59" spans="1:22" x14ac:dyDescent="0.25">
      <c r="A59" s="125"/>
      <c r="B59" s="125" t="s">
        <v>61</v>
      </c>
      <c r="C59" s="140"/>
      <c r="D59" s="140"/>
      <c r="E59" s="140"/>
      <c r="F59" s="140"/>
      <c r="G59" s="140"/>
      <c r="H59" s="140"/>
      <c r="I59" s="140"/>
      <c r="J59" s="140"/>
      <c r="K59" s="140"/>
      <c r="L59" s="140"/>
      <c r="M59" s="140"/>
      <c r="N59" s="140"/>
      <c r="O59" s="140"/>
      <c r="P59" s="140"/>
      <c r="Q59" s="140"/>
      <c r="R59" s="140"/>
      <c r="S59" s="140"/>
      <c r="T59" s="131" t="s">
        <v>76</v>
      </c>
      <c r="U59" s="131"/>
    </row>
    <row r="60" spans="1:22" x14ac:dyDescent="0.25">
      <c r="J60" s="7" t="s">
        <v>115</v>
      </c>
      <c r="N60" s="141"/>
      <c r="O60" s="3"/>
      <c r="P60" s="3"/>
      <c r="Q60" s="7"/>
      <c r="R60" s="7"/>
      <c r="S60" s="7"/>
      <c r="T60" s="7"/>
    </row>
    <row r="61" spans="1:22" x14ac:dyDescent="0.25">
      <c r="O61" s="141"/>
      <c r="P61" s="141"/>
      <c r="Q61" s="141"/>
      <c r="R61" s="141"/>
      <c r="S61" s="141"/>
      <c r="T61" s="141"/>
      <c r="U61" s="3"/>
      <c r="V61" s="3"/>
    </row>
  </sheetData>
  <mergeCells count="14">
    <mergeCell ref="A9:V9"/>
    <mergeCell ref="A12:B13"/>
    <mergeCell ref="C12:I12"/>
    <mergeCell ref="J12:J13"/>
    <mergeCell ref="K12:K13"/>
    <mergeCell ref="N12:N13"/>
    <mergeCell ref="P12:S12"/>
    <mergeCell ref="A52:U52"/>
    <mergeCell ref="A38:U38"/>
    <mergeCell ref="G39:H39"/>
    <mergeCell ref="A48:U48"/>
    <mergeCell ref="A49:U49"/>
    <mergeCell ref="A50:U50"/>
    <mergeCell ref="A51:U51"/>
  </mergeCells>
  <pageMargins left="0.70866141732283472" right="0.70866141732283472" top="0.74803149606299213" bottom="0.74803149606299213" header="0.31496062992125984" footer="0.31496062992125984"/>
  <pageSetup paperSize="9" scale="49"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58"/>
  <sheetViews>
    <sheetView workbookViewId="0">
      <selection activeCell="N23" sqref="N23"/>
    </sheetView>
  </sheetViews>
  <sheetFormatPr defaultColWidth="11.42578125" defaultRowHeight="15" x14ac:dyDescent="0.25"/>
  <cols>
    <col min="1" max="1" width="18" style="7" customWidth="1"/>
    <col min="2" max="2" width="11.42578125" style="7"/>
    <col min="3" max="4" width="10.7109375" style="7" customWidth="1"/>
    <col min="5" max="5" width="12.85546875" style="7" customWidth="1"/>
    <col min="6" max="6" width="10.7109375" style="7" customWidth="1"/>
    <col min="7" max="7" width="12.85546875" style="7" customWidth="1"/>
    <col min="8" max="9" width="10.7109375" style="7" customWidth="1"/>
    <col min="10" max="13" width="14.85546875" style="7" customWidth="1"/>
    <col min="14" max="14" width="15.42578125" style="7" customWidth="1"/>
    <col min="15" max="15" width="15.42578125" style="142" customWidth="1"/>
    <col min="16" max="16" width="13.85546875" style="7" customWidth="1"/>
    <col min="17" max="17" width="6.7109375" style="7" customWidth="1"/>
    <col min="18" max="18" width="2.140625" style="7" customWidth="1"/>
    <col min="19" max="254" width="11.42578125" style="7"/>
    <col min="255" max="255" width="18" style="7" customWidth="1"/>
    <col min="256" max="256" width="11.42578125" style="7"/>
    <col min="257" max="258" width="10.7109375" style="7" customWidth="1"/>
    <col min="259" max="259" width="12.85546875" style="7" customWidth="1"/>
    <col min="260" max="260" width="10.7109375" style="7" customWidth="1"/>
    <col min="261" max="261" width="12.85546875" style="7" customWidth="1"/>
    <col min="262" max="263" width="10.7109375" style="7" customWidth="1"/>
    <col min="264" max="264" width="14.85546875" style="7" customWidth="1"/>
    <col min="265" max="265" width="15.42578125" style="7" customWidth="1"/>
    <col min="266" max="266" width="16.28515625" style="7" customWidth="1"/>
    <col min="267" max="267" width="12.85546875" style="7" customWidth="1"/>
    <col min="268" max="268" width="13.42578125" style="7" customWidth="1"/>
    <col min="269" max="270" width="15.7109375" style="7" customWidth="1"/>
    <col min="271" max="271" width="9.28515625" style="7" customWidth="1"/>
    <col min="272" max="272" width="13.85546875" style="7" customWidth="1"/>
    <col min="273" max="273" width="6.7109375" style="7" customWidth="1"/>
    <col min="274" max="274" width="2.140625" style="7" customWidth="1"/>
    <col min="275" max="510" width="11.42578125" style="7"/>
    <col min="511" max="511" width="18" style="7" customWidth="1"/>
    <col min="512" max="512" width="11.42578125" style="7"/>
    <col min="513" max="514" width="10.7109375" style="7" customWidth="1"/>
    <col min="515" max="515" width="12.85546875" style="7" customWidth="1"/>
    <col min="516" max="516" width="10.7109375" style="7" customWidth="1"/>
    <col min="517" max="517" width="12.85546875" style="7" customWidth="1"/>
    <col min="518" max="519" width="10.7109375" style="7" customWidth="1"/>
    <col min="520" max="520" width="14.85546875" style="7" customWidth="1"/>
    <col min="521" max="521" width="15.42578125" style="7" customWidth="1"/>
    <col min="522" max="522" width="16.28515625" style="7" customWidth="1"/>
    <col min="523" max="523" width="12.85546875" style="7" customWidth="1"/>
    <col min="524" max="524" width="13.42578125" style="7" customWidth="1"/>
    <col min="525" max="526" width="15.7109375" style="7" customWidth="1"/>
    <col min="527" max="527" width="9.28515625" style="7" customWidth="1"/>
    <col min="528" max="528" width="13.85546875" style="7" customWidth="1"/>
    <col min="529" max="529" width="6.7109375" style="7" customWidth="1"/>
    <col min="530" max="530" width="2.140625" style="7" customWidth="1"/>
    <col min="531" max="766" width="11.42578125" style="7"/>
    <col min="767" max="767" width="18" style="7" customWidth="1"/>
    <col min="768" max="768" width="11.42578125" style="7"/>
    <col min="769" max="770" width="10.7109375" style="7" customWidth="1"/>
    <col min="771" max="771" width="12.85546875" style="7" customWidth="1"/>
    <col min="772" max="772" width="10.7109375" style="7" customWidth="1"/>
    <col min="773" max="773" width="12.85546875" style="7" customWidth="1"/>
    <col min="774" max="775" width="10.7109375" style="7" customWidth="1"/>
    <col min="776" max="776" width="14.85546875" style="7" customWidth="1"/>
    <col min="777" max="777" width="15.42578125" style="7" customWidth="1"/>
    <col min="778" max="778" width="16.28515625" style="7" customWidth="1"/>
    <col min="779" max="779" width="12.85546875" style="7" customWidth="1"/>
    <col min="780" max="780" width="13.42578125" style="7" customWidth="1"/>
    <col min="781" max="782" width="15.7109375" style="7" customWidth="1"/>
    <col min="783" max="783" width="9.28515625" style="7" customWidth="1"/>
    <col min="784" max="784" width="13.85546875" style="7" customWidth="1"/>
    <col min="785" max="785" width="6.7109375" style="7" customWidth="1"/>
    <col min="786" max="786" width="2.140625" style="7" customWidth="1"/>
    <col min="787" max="1022" width="11.42578125" style="7"/>
    <col min="1023" max="1023" width="18" style="7" customWidth="1"/>
    <col min="1024" max="1024" width="11.42578125" style="7"/>
    <col min="1025" max="1026" width="10.7109375" style="7" customWidth="1"/>
    <col min="1027" max="1027" width="12.85546875" style="7" customWidth="1"/>
    <col min="1028" max="1028" width="10.7109375" style="7" customWidth="1"/>
    <col min="1029" max="1029" width="12.85546875" style="7" customWidth="1"/>
    <col min="1030" max="1031" width="10.7109375" style="7" customWidth="1"/>
    <col min="1032" max="1032" width="14.85546875" style="7" customWidth="1"/>
    <col min="1033" max="1033" width="15.42578125" style="7" customWidth="1"/>
    <col min="1034" max="1034" width="16.28515625" style="7" customWidth="1"/>
    <col min="1035" max="1035" width="12.85546875" style="7" customWidth="1"/>
    <col min="1036" max="1036" width="13.42578125" style="7" customWidth="1"/>
    <col min="1037" max="1038" width="15.7109375" style="7" customWidth="1"/>
    <col min="1039" max="1039" width="9.28515625" style="7" customWidth="1"/>
    <col min="1040" max="1040" width="13.85546875" style="7" customWidth="1"/>
    <col min="1041" max="1041" width="6.7109375" style="7" customWidth="1"/>
    <col min="1042" max="1042" width="2.140625" style="7" customWidth="1"/>
    <col min="1043" max="1278" width="11.42578125" style="7"/>
    <col min="1279" max="1279" width="18" style="7" customWidth="1"/>
    <col min="1280" max="1280" width="11.42578125" style="7"/>
    <col min="1281" max="1282" width="10.7109375" style="7" customWidth="1"/>
    <col min="1283" max="1283" width="12.85546875" style="7" customWidth="1"/>
    <col min="1284" max="1284" width="10.7109375" style="7" customWidth="1"/>
    <col min="1285" max="1285" width="12.85546875" style="7" customWidth="1"/>
    <col min="1286" max="1287" width="10.7109375" style="7" customWidth="1"/>
    <col min="1288" max="1288" width="14.85546875" style="7" customWidth="1"/>
    <col min="1289" max="1289" width="15.42578125" style="7" customWidth="1"/>
    <col min="1290" max="1290" width="16.28515625" style="7" customWidth="1"/>
    <col min="1291" max="1291" width="12.85546875" style="7" customWidth="1"/>
    <col min="1292" max="1292" width="13.42578125" style="7" customWidth="1"/>
    <col min="1293" max="1294" width="15.7109375" style="7" customWidth="1"/>
    <col min="1295" max="1295" width="9.28515625" style="7" customWidth="1"/>
    <col min="1296" max="1296" width="13.85546875" style="7" customWidth="1"/>
    <col min="1297" max="1297" width="6.7109375" style="7" customWidth="1"/>
    <col min="1298" max="1298" width="2.140625" style="7" customWidth="1"/>
    <col min="1299" max="1534" width="11.42578125" style="7"/>
    <col min="1535" max="1535" width="18" style="7" customWidth="1"/>
    <col min="1536" max="1536" width="11.42578125" style="7"/>
    <col min="1537" max="1538" width="10.7109375" style="7" customWidth="1"/>
    <col min="1539" max="1539" width="12.85546875" style="7" customWidth="1"/>
    <col min="1540" max="1540" width="10.7109375" style="7" customWidth="1"/>
    <col min="1541" max="1541" width="12.85546875" style="7" customWidth="1"/>
    <col min="1542" max="1543" width="10.7109375" style="7" customWidth="1"/>
    <col min="1544" max="1544" width="14.85546875" style="7" customWidth="1"/>
    <col min="1545" max="1545" width="15.42578125" style="7" customWidth="1"/>
    <col min="1546" max="1546" width="16.28515625" style="7" customWidth="1"/>
    <col min="1547" max="1547" width="12.85546875" style="7" customWidth="1"/>
    <col min="1548" max="1548" width="13.42578125" style="7" customWidth="1"/>
    <col min="1549" max="1550" width="15.7109375" style="7" customWidth="1"/>
    <col min="1551" max="1551" width="9.28515625" style="7" customWidth="1"/>
    <col min="1552" max="1552" width="13.85546875" style="7" customWidth="1"/>
    <col min="1553" max="1553" width="6.7109375" style="7" customWidth="1"/>
    <col min="1554" max="1554" width="2.140625" style="7" customWidth="1"/>
    <col min="1555" max="1790" width="11.42578125" style="7"/>
    <col min="1791" max="1791" width="18" style="7" customWidth="1"/>
    <col min="1792" max="1792" width="11.42578125" style="7"/>
    <col min="1793" max="1794" width="10.7109375" style="7" customWidth="1"/>
    <col min="1795" max="1795" width="12.85546875" style="7" customWidth="1"/>
    <col min="1796" max="1796" width="10.7109375" style="7" customWidth="1"/>
    <col min="1797" max="1797" width="12.85546875" style="7" customWidth="1"/>
    <col min="1798" max="1799" width="10.7109375" style="7" customWidth="1"/>
    <col min="1800" max="1800" width="14.85546875" style="7" customWidth="1"/>
    <col min="1801" max="1801" width="15.42578125" style="7" customWidth="1"/>
    <col min="1802" max="1802" width="16.28515625" style="7" customWidth="1"/>
    <col min="1803" max="1803" width="12.85546875" style="7" customWidth="1"/>
    <col min="1804" max="1804" width="13.42578125" style="7" customWidth="1"/>
    <col min="1805" max="1806" width="15.7109375" style="7" customWidth="1"/>
    <col min="1807" max="1807" width="9.28515625" style="7" customWidth="1"/>
    <col min="1808" max="1808" width="13.85546875" style="7" customWidth="1"/>
    <col min="1809" max="1809" width="6.7109375" style="7" customWidth="1"/>
    <col min="1810" max="1810" width="2.140625" style="7" customWidth="1"/>
    <col min="1811" max="2046" width="11.42578125" style="7"/>
    <col min="2047" max="2047" width="18" style="7" customWidth="1"/>
    <col min="2048" max="2048" width="11.42578125" style="7"/>
    <col min="2049" max="2050" width="10.7109375" style="7" customWidth="1"/>
    <col min="2051" max="2051" width="12.85546875" style="7" customWidth="1"/>
    <col min="2052" max="2052" width="10.7109375" style="7" customWidth="1"/>
    <col min="2053" max="2053" width="12.85546875" style="7" customWidth="1"/>
    <col min="2054" max="2055" width="10.7109375" style="7" customWidth="1"/>
    <col min="2056" max="2056" width="14.85546875" style="7" customWidth="1"/>
    <col min="2057" max="2057" width="15.42578125" style="7" customWidth="1"/>
    <col min="2058" max="2058" width="16.28515625" style="7" customWidth="1"/>
    <col min="2059" max="2059" width="12.85546875" style="7" customWidth="1"/>
    <col min="2060" max="2060" width="13.42578125" style="7" customWidth="1"/>
    <col min="2061" max="2062" width="15.7109375" style="7" customWidth="1"/>
    <col min="2063" max="2063" width="9.28515625" style="7" customWidth="1"/>
    <col min="2064" max="2064" width="13.85546875" style="7" customWidth="1"/>
    <col min="2065" max="2065" width="6.7109375" style="7" customWidth="1"/>
    <col min="2066" max="2066" width="2.140625" style="7" customWidth="1"/>
    <col min="2067" max="2302" width="11.42578125" style="7"/>
    <col min="2303" max="2303" width="18" style="7" customWidth="1"/>
    <col min="2304" max="2304" width="11.42578125" style="7"/>
    <col min="2305" max="2306" width="10.7109375" style="7" customWidth="1"/>
    <col min="2307" max="2307" width="12.85546875" style="7" customWidth="1"/>
    <col min="2308" max="2308" width="10.7109375" style="7" customWidth="1"/>
    <col min="2309" max="2309" width="12.85546875" style="7" customWidth="1"/>
    <col min="2310" max="2311" width="10.7109375" style="7" customWidth="1"/>
    <col min="2312" max="2312" width="14.85546875" style="7" customWidth="1"/>
    <col min="2313" max="2313" width="15.42578125" style="7" customWidth="1"/>
    <col min="2314" max="2314" width="16.28515625" style="7" customWidth="1"/>
    <col min="2315" max="2315" width="12.85546875" style="7" customWidth="1"/>
    <col min="2316" max="2316" width="13.42578125" style="7" customWidth="1"/>
    <col min="2317" max="2318" width="15.7109375" style="7" customWidth="1"/>
    <col min="2319" max="2319" width="9.28515625" style="7" customWidth="1"/>
    <col min="2320" max="2320" width="13.85546875" style="7" customWidth="1"/>
    <col min="2321" max="2321" width="6.7109375" style="7" customWidth="1"/>
    <col min="2322" max="2322" width="2.140625" style="7" customWidth="1"/>
    <col min="2323" max="2558" width="11.42578125" style="7"/>
    <col min="2559" max="2559" width="18" style="7" customWidth="1"/>
    <col min="2560" max="2560" width="11.42578125" style="7"/>
    <col min="2561" max="2562" width="10.7109375" style="7" customWidth="1"/>
    <col min="2563" max="2563" width="12.85546875" style="7" customWidth="1"/>
    <col min="2564" max="2564" width="10.7109375" style="7" customWidth="1"/>
    <col min="2565" max="2565" width="12.85546875" style="7" customWidth="1"/>
    <col min="2566" max="2567" width="10.7109375" style="7" customWidth="1"/>
    <col min="2568" max="2568" width="14.85546875" style="7" customWidth="1"/>
    <col min="2569" max="2569" width="15.42578125" style="7" customWidth="1"/>
    <col min="2570" max="2570" width="16.28515625" style="7" customWidth="1"/>
    <col min="2571" max="2571" width="12.85546875" style="7" customWidth="1"/>
    <col min="2572" max="2572" width="13.42578125" style="7" customWidth="1"/>
    <col min="2573" max="2574" width="15.7109375" style="7" customWidth="1"/>
    <col min="2575" max="2575" width="9.28515625" style="7" customWidth="1"/>
    <col min="2576" max="2576" width="13.85546875" style="7" customWidth="1"/>
    <col min="2577" max="2577" width="6.7109375" style="7" customWidth="1"/>
    <col min="2578" max="2578" width="2.140625" style="7" customWidth="1"/>
    <col min="2579" max="2814" width="11.42578125" style="7"/>
    <col min="2815" max="2815" width="18" style="7" customWidth="1"/>
    <col min="2816" max="2816" width="11.42578125" style="7"/>
    <col min="2817" max="2818" width="10.7109375" style="7" customWidth="1"/>
    <col min="2819" max="2819" width="12.85546875" style="7" customWidth="1"/>
    <col min="2820" max="2820" width="10.7109375" style="7" customWidth="1"/>
    <col min="2821" max="2821" width="12.85546875" style="7" customWidth="1"/>
    <col min="2822" max="2823" width="10.7109375" style="7" customWidth="1"/>
    <col min="2824" max="2824" width="14.85546875" style="7" customWidth="1"/>
    <col min="2825" max="2825" width="15.42578125" style="7" customWidth="1"/>
    <col min="2826" max="2826" width="16.28515625" style="7" customWidth="1"/>
    <col min="2827" max="2827" width="12.85546875" style="7" customWidth="1"/>
    <col min="2828" max="2828" width="13.42578125" style="7" customWidth="1"/>
    <col min="2829" max="2830" width="15.7109375" style="7" customWidth="1"/>
    <col min="2831" max="2831" width="9.28515625" style="7" customWidth="1"/>
    <col min="2832" max="2832" width="13.85546875" style="7" customWidth="1"/>
    <col min="2833" max="2833" width="6.7109375" style="7" customWidth="1"/>
    <col min="2834" max="2834" width="2.140625" style="7" customWidth="1"/>
    <col min="2835" max="3070" width="11.42578125" style="7"/>
    <col min="3071" max="3071" width="18" style="7" customWidth="1"/>
    <col min="3072" max="3072" width="11.42578125" style="7"/>
    <col min="3073" max="3074" width="10.7109375" style="7" customWidth="1"/>
    <col min="3075" max="3075" width="12.85546875" style="7" customWidth="1"/>
    <col min="3076" max="3076" width="10.7109375" style="7" customWidth="1"/>
    <col min="3077" max="3077" width="12.85546875" style="7" customWidth="1"/>
    <col min="3078" max="3079" width="10.7109375" style="7" customWidth="1"/>
    <col min="3080" max="3080" width="14.85546875" style="7" customWidth="1"/>
    <col min="3081" max="3081" width="15.42578125" style="7" customWidth="1"/>
    <col min="3082" max="3082" width="16.28515625" style="7" customWidth="1"/>
    <col min="3083" max="3083" width="12.85546875" style="7" customWidth="1"/>
    <col min="3084" max="3084" width="13.42578125" style="7" customWidth="1"/>
    <col min="3085" max="3086" width="15.7109375" style="7" customWidth="1"/>
    <col min="3087" max="3087" width="9.28515625" style="7" customWidth="1"/>
    <col min="3088" max="3088" width="13.85546875" style="7" customWidth="1"/>
    <col min="3089" max="3089" width="6.7109375" style="7" customWidth="1"/>
    <col min="3090" max="3090" width="2.140625" style="7" customWidth="1"/>
    <col min="3091" max="3326" width="11.42578125" style="7"/>
    <col min="3327" max="3327" width="18" style="7" customWidth="1"/>
    <col min="3328" max="3328" width="11.42578125" style="7"/>
    <col min="3329" max="3330" width="10.7109375" style="7" customWidth="1"/>
    <col min="3331" max="3331" width="12.85546875" style="7" customWidth="1"/>
    <col min="3332" max="3332" width="10.7109375" style="7" customWidth="1"/>
    <col min="3333" max="3333" width="12.85546875" style="7" customWidth="1"/>
    <col min="3334" max="3335" width="10.7109375" style="7" customWidth="1"/>
    <col min="3336" max="3336" width="14.85546875" style="7" customWidth="1"/>
    <col min="3337" max="3337" width="15.42578125" style="7" customWidth="1"/>
    <col min="3338" max="3338" width="16.28515625" style="7" customWidth="1"/>
    <col min="3339" max="3339" width="12.85546875" style="7" customWidth="1"/>
    <col min="3340" max="3340" width="13.42578125" style="7" customWidth="1"/>
    <col min="3341" max="3342" width="15.7109375" style="7" customWidth="1"/>
    <col min="3343" max="3343" width="9.28515625" style="7" customWidth="1"/>
    <col min="3344" max="3344" width="13.85546875" style="7" customWidth="1"/>
    <col min="3345" max="3345" width="6.7109375" style="7" customWidth="1"/>
    <col min="3346" max="3346" width="2.140625" style="7" customWidth="1"/>
    <col min="3347" max="3582" width="11.42578125" style="7"/>
    <col min="3583" max="3583" width="18" style="7" customWidth="1"/>
    <col min="3584" max="3584" width="11.42578125" style="7"/>
    <col min="3585" max="3586" width="10.7109375" style="7" customWidth="1"/>
    <col min="3587" max="3587" width="12.85546875" style="7" customWidth="1"/>
    <col min="3588" max="3588" width="10.7109375" style="7" customWidth="1"/>
    <col min="3589" max="3589" width="12.85546875" style="7" customWidth="1"/>
    <col min="3590" max="3591" width="10.7109375" style="7" customWidth="1"/>
    <col min="3592" max="3592" width="14.85546875" style="7" customWidth="1"/>
    <col min="3593" max="3593" width="15.42578125" style="7" customWidth="1"/>
    <col min="3594" max="3594" width="16.28515625" style="7" customWidth="1"/>
    <col min="3595" max="3595" width="12.85546875" style="7" customWidth="1"/>
    <col min="3596" max="3596" width="13.42578125" style="7" customWidth="1"/>
    <col min="3597" max="3598" width="15.7109375" style="7" customWidth="1"/>
    <col min="3599" max="3599" width="9.28515625" style="7" customWidth="1"/>
    <col min="3600" max="3600" width="13.85546875" style="7" customWidth="1"/>
    <col min="3601" max="3601" width="6.7109375" style="7" customWidth="1"/>
    <col min="3602" max="3602" width="2.140625" style="7" customWidth="1"/>
    <col min="3603" max="3838" width="11.42578125" style="7"/>
    <col min="3839" max="3839" width="18" style="7" customWidth="1"/>
    <col min="3840" max="3840" width="11.42578125" style="7"/>
    <col min="3841" max="3842" width="10.7109375" style="7" customWidth="1"/>
    <col min="3843" max="3843" width="12.85546875" style="7" customWidth="1"/>
    <col min="3844" max="3844" width="10.7109375" style="7" customWidth="1"/>
    <col min="3845" max="3845" width="12.85546875" style="7" customWidth="1"/>
    <col min="3846" max="3847" width="10.7109375" style="7" customWidth="1"/>
    <col min="3848" max="3848" width="14.85546875" style="7" customWidth="1"/>
    <col min="3849" max="3849" width="15.42578125" style="7" customWidth="1"/>
    <col min="3850" max="3850" width="16.28515625" style="7" customWidth="1"/>
    <col min="3851" max="3851" width="12.85546875" style="7" customWidth="1"/>
    <col min="3852" max="3852" width="13.42578125" style="7" customWidth="1"/>
    <col min="3853" max="3854" width="15.7109375" style="7" customWidth="1"/>
    <col min="3855" max="3855" width="9.28515625" style="7" customWidth="1"/>
    <col min="3856" max="3856" width="13.85546875" style="7" customWidth="1"/>
    <col min="3857" max="3857" width="6.7109375" style="7" customWidth="1"/>
    <col min="3858" max="3858" width="2.140625" style="7" customWidth="1"/>
    <col min="3859" max="4094" width="11.42578125" style="7"/>
    <col min="4095" max="4095" width="18" style="7" customWidth="1"/>
    <col min="4096" max="4096" width="11.42578125" style="7"/>
    <col min="4097" max="4098" width="10.7109375" style="7" customWidth="1"/>
    <col min="4099" max="4099" width="12.85546875" style="7" customWidth="1"/>
    <col min="4100" max="4100" width="10.7109375" style="7" customWidth="1"/>
    <col min="4101" max="4101" width="12.85546875" style="7" customWidth="1"/>
    <col min="4102" max="4103" width="10.7109375" style="7" customWidth="1"/>
    <col min="4104" max="4104" width="14.85546875" style="7" customWidth="1"/>
    <col min="4105" max="4105" width="15.42578125" style="7" customWidth="1"/>
    <col min="4106" max="4106" width="16.28515625" style="7" customWidth="1"/>
    <col min="4107" max="4107" width="12.85546875" style="7" customWidth="1"/>
    <col min="4108" max="4108" width="13.42578125" style="7" customWidth="1"/>
    <col min="4109" max="4110" width="15.7109375" style="7" customWidth="1"/>
    <col min="4111" max="4111" width="9.28515625" style="7" customWidth="1"/>
    <col min="4112" max="4112" width="13.85546875" style="7" customWidth="1"/>
    <col min="4113" max="4113" width="6.7109375" style="7" customWidth="1"/>
    <col min="4114" max="4114" width="2.140625" style="7" customWidth="1"/>
    <col min="4115" max="4350" width="11.42578125" style="7"/>
    <col min="4351" max="4351" width="18" style="7" customWidth="1"/>
    <col min="4352" max="4352" width="11.42578125" style="7"/>
    <col min="4353" max="4354" width="10.7109375" style="7" customWidth="1"/>
    <col min="4355" max="4355" width="12.85546875" style="7" customWidth="1"/>
    <col min="4356" max="4356" width="10.7109375" style="7" customWidth="1"/>
    <col min="4357" max="4357" width="12.85546875" style="7" customWidth="1"/>
    <col min="4358" max="4359" width="10.7109375" style="7" customWidth="1"/>
    <col min="4360" max="4360" width="14.85546875" style="7" customWidth="1"/>
    <col min="4361" max="4361" width="15.42578125" style="7" customWidth="1"/>
    <col min="4362" max="4362" width="16.28515625" style="7" customWidth="1"/>
    <col min="4363" max="4363" width="12.85546875" style="7" customWidth="1"/>
    <col min="4364" max="4364" width="13.42578125" style="7" customWidth="1"/>
    <col min="4365" max="4366" width="15.7109375" style="7" customWidth="1"/>
    <col min="4367" max="4367" width="9.28515625" style="7" customWidth="1"/>
    <col min="4368" max="4368" width="13.85546875" style="7" customWidth="1"/>
    <col min="4369" max="4369" width="6.7109375" style="7" customWidth="1"/>
    <col min="4370" max="4370" width="2.140625" style="7" customWidth="1"/>
    <col min="4371" max="4606" width="11.42578125" style="7"/>
    <col min="4607" max="4607" width="18" style="7" customWidth="1"/>
    <col min="4608" max="4608" width="11.42578125" style="7"/>
    <col min="4609" max="4610" width="10.7109375" style="7" customWidth="1"/>
    <col min="4611" max="4611" width="12.85546875" style="7" customWidth="1"/>
    <col min="4612" max="4612" width="10.7109375" style="7" customWidth="1"/>
    <col min="4613" max="4613" width="12.85546875" style="7" customWidth="1"/>
    <col min="4614" max="4615" width="10.7109375" style="7" customWidth="1"/>
    <col min="4616" max="4616" width="14.85546875" style="7" customWidth="1"/>
    <col min="4617" max="4617" width="15.42578125" style="7" customWidth="1"/>
    <col min="4618" max="4618" width="16.28515625" style="7" customWidth="1"/>
    <col min="4619" max="4619" width="12.85546875" style="7" customWidth="1"/>
    <col min="4620" max="4620" width="13.42578125" style="7" customWidth="1"/>
    <col min="4621" max="4622" width="15.7109375" style="7" customWidth="1"/>
    <col min="4623" max="4623" width="9.28515625" style="7" customWidth="1"/>
    <col min="4624" max="4624" width="13.85546875" style="7" customWidth="1"/>
    <col min="4625" max="4625" width="6.7109375" style="7" customWidth="1"/>
    <col min="4626" max="4626" width="2.140625" style="7" customWidth="1"/>
    <col min="4627" max="4862" width="11.42578125" style="7"/>
    <col min="4863" max="4863" width="18" style="7" customWidth="1"/>
    <col min="4864" max="4864" width="11.42578125" style="7"/>
    <col min="4865" max="4866" width="10.7109375" style="7" customWidth="1"/>
    <col min="4867" max="4867" width="12.85546875" style="7" customWidth="1"/>
    <col min="4868" max="4868" width="10.7109375" style="7" customWidth="1"/>
    <col min="4869" max="4869" width="12.85546875" style="7" customWidth="1"/>
    <col min="4870" max="4871" width="10.7109375" style="7" customWidth="1"/>
    <col min="4872" max="4872" width="14.85546875" style="7" customWidth="1"/>
    <col min="4873" max="4873" width="15.42578125" style="7" customWidth="1"/>
    <col min="4874" max="4874" width="16.28515625" style="7" customWidth="1"/>
    <col min="4875" max="4875" width="12.85546875" style="7" customWidth="1"/>
    <col min="4876" max="4876" width="13.42578125" style="7" customWidth="1"/>
    <col min="4877" max="4878" width="15.7109375" style="7" customWidth="1"/>
    <col min="4879" max="4879" width="9.28515625" style="7" customWidth="1"/>
    <col min="4880" max="4880" width="13.85546875" style="7" customWidth="1"/>
    <col min="4881" max="4881" width="6.7109375" style="7" customWidth="1"/>
    <col min="4882" max="4882" width="2.140625" style="7" customWidth="1"/>
    <col min="4883" max="5118" width="11.42578125" style="7"/>
    <col min="5119" max="5119" width="18" style="7" customWidth="1"/>
    <col min="5120" max="5120" width="11.42578125" style="7"/>
    <col min="5121" max="5122" width="10.7109375" style="7" customWidth="1"/>
    <col min="5123" max="5123" width="12.85546875" style="7" customWidth="1"/>
    <col min="5124" max="5124" width="10.7109375" style="7" customWidth="1"/>
    <col min="5125" max="5125" width="12.85546875" style="7" customWidth="1"/>
    <col min="5126" max="5127" width="10.7109375" style="7" customWidth="1"/>
    <col min="5128" max="5128" width="14.85546875" style="7" customWidth="1"/>
    <col min="5129" max="5129" width="15.42578125" style="7" customWidth="1"/>
    <col min="5130" max="5130" width="16.28515625" style="7" customWidth="1"/>
    <col min="5131" max="5131" width="12.85546875" style="7" customWidth="1"/>
    <col min="5132" max="5132" width="13.42578125" style="7" customWidth="1"/>
    <col min="5133" max="5134" width="15.7109375" style="7" customWidth="1"/>
    <col min="5135" max="5135" width="9.28515625" style="7" customWidth="1"/>
    <col min="5136" max="5136" width="13.85546875" style="7" customWidth="1"/>
    <col min="5137" max="5137" width="6.7109375" style="7" customWidth="1"/>
    <col min="5138" max="5138" width="2.140625" style="7" customWidth="1"/>
    <col min="5139" max="5374" width="11.42578125" style="7"/>
    <col min="5375" max="5375" width="18" style="7" customWidth="1"/>
    <col min="5376" max="5376" width="11.42578125" style="7"/>
    <col min="5377" max="5378" width="10.7109375" style="7" customWidth="1"/>
    <col min="5379" max="5379" width="12.85546875" style="7" customWidth="1"/>
    <col min="5380" max="5380" width="10.7109375" style="7" customWidth="1"/>
    <col min="5381" max="5381" width="12.85546875" style="7" customWidth="1"/>
    <col min="5382" max="5383" width="10.7109375" style="7" customWidth="1"/>
    <col min="5384" max="5384" width="14.85546875" style="7" customWidth="1"/>
    <col min="5385" max="5385" width="15.42578125" style="7" customWidth="1"/>
    <col min="5386" max="5386" width="16.28515625" style="7" customWidth="1"/>
    <col min="5387" max="5387" width="12.85546875" style="7" customWidth="1"/>
    <col min="5388" max="5388" width="13.42578125" style="7" customWidth="1"/>
    <col min="5389" max="5390" width="15.7109375" style="7" customWidth="1"/>
    <col min="5391" max="5391" width="9.28515625" style="7" customWidth="1"/>
    <col min="5392" max="5392" width="13.85546875" style="7" customWidth="1"/>
    <col min="5393" max="5393" width="6.7109375" style="7" customWidth="1"/>
    <col min="5394" max="5394" width="2.140625" style="7" customWidth="1"/>
    <col min="5395" max="5630" width="11.42578125" style="7"/>
    <col min="5631" max="5631" width="18" style="7" customWidth="1"/>
    <col min="5632" max="5632" width="11.42578125" style="7"/>
    <col min="5633" max="5634" width="10.7109375" style="7" customWidth="1"/>
    <col min="5635" max="5635" width="12.85546875" style="7" customWidth="1"/>
    <col min="5636" max="5636" width="10.7109375" style="7" customWidth="1"/>
    <col min="5637" max="5637" width="12.85546875" style="7" customWidth="1"/>
    <col min="5638" max="5639" width="10.7109375" style="7" customWidth="1"/>
    <col min="5640" max="5640" width="14.85546875" style="7" customWidth="1"/>
    <col min="5641" max="5641" width="15.42578125" style="7" customWidth="1"/>
    <col min="5642" max="5642" width="16.28515625" style="7" customWidth="1"/>
    <col min="5643" max="5643" width="12.85546875" style="7" customWidth="1"/>
    <col min="5644" max="5644" width="13.42578125" style="7" customWidth="1"/>
    <col min="5645" max="5646" width="15.7109375" style="7" customWidth="1"/>
    <col min="5647" max="5647" width="9.28515625" style="7" customWidth="1"/>
    <col min="5648" max="5648" width="13.85546875" style="7" customWidth="1"/>
    <col min="5649" max="5649" width="6.7109375" style="7" customWidth="1"/>
    <col min="5650" max="5650" width="2.140625" style="7" customWidth="1"/>
    <col min="5651" max="5886" width="11.42578125" style="7"/>
    <col min="5887" max="5887" width="18" style="7" customWidth="1"/>
    <col min="5888" max="5888" width="11.42578125" style="7"/>
    <col min="5889" max="5890" width="10.7109375" style="7" customWidth="1"/>
    <col min="5891" max="5891" width="12.85546875" style="7" customWidth="1"/>
    <col min="5892" max="5892" width="10.7109375" style="7" customWidth="1"/>
    <col min="5893" max="5893" width="12.85546875" style="7" customWidth="1"/>
    <col min="5894" max="5895" width="10.7109375" style="7" customWidth="1"/>
    <col min="5896" max="5896" width="14.85546875" style="7" customWidth="1"/>
    <col min="5897" max="5897" width="15.42578125" style="7" customWidth="1"/>
    <col min="5898" max="5898" width="16.28515625" style="7" customWidth="1"/>
    <col min="5899" max="5899" width="12.85546875" style="7" customWidth="1"/>
    <col min="5900" max="5900" width="13.42578125" style="7" customWidth="1"/>
    <col min="5901" max="5902" width="15.7109375" style="7" customWidth="1"/>
    <col min="5903" max="5903" width="9.28515625" style="7" customWidth="1"/>
    <col min="5904" max="5904" width="13.85546875" style="7" customWidth="1"/>
    <col min="5905" max="5905" width="6.7109375" style="7" customWidth="1"/>
    <col min="5906" max="5906" width="2.140625" style="7" customWidth="1"/>
    <col min="5907" max="6142" width="11.42578125" style="7"/>
    <col min="6143" max="6143" width="18" style="7" customWidth="1"/>
    <col min="6144" max="6144" width="11.42578125" style="7"/>
    <col min="6145" max="6146" width="10.7109375" style="7" customWidth="1"/>
    <col min="6147" max="6147" width="12.85546875" style="7" customWidth="1"/>
    <col min="6148" max="6148" width="10.7109375" style="7" customWidth="1"/>
    <col min="6149" max="6149" width="12.85546875" style="7" customWidth="1"/>
    <col min="6150" max="6151" width="10.7109375" style="7" customWidth="1"/>
    <col min="6152" max="6152" width="14.85546875" style="7" customWidth="1"/>
    <col min="6153" max="6153" width="15.42578125" style="7" customWidth="1"/>
    <col min="6154" max="6154" width="16.28515625" style="7" customWidth="1"/>
    <col min="6155" max="6155" width="12.85546875" style="7" customWidth="1"/>
    <col min="6156" max="6156" width="13.42578125" style="7" customWidth="1"/>
    <col min="6157" max="6158" width="15.7109375" style="7" customWidth="1"/>
    <col min="6159" max="6159" width="9.28515625" style="7" customWidth="1"/>
    <col min="6160" max="6160" width="13.85546875" style="7" customWidth="1"/>
    <col min="6161" max="6161" width="6.7109375" style="7" customWidth="1"/>
    <col min="6162" max="6162" width="2.140625" style="7" customWidth="1"/>
    <col min="6163" max="6398" width="11.42578125" style="7"/>
    <col min="6399" max="6399" width="18" style="7" customWidth="1"/>
    <col min="6400" max="6400" width="11.42578125" style="7"/>
    <col min="6401" max="6402" width="10.7109375" style="7" customWidth="1"/>
    <col min="6403" max="6403" width="12.85546875" style="7" customWidth="1"/>
    <col min="6404" max="6404" width="10.7109375" style="7" customWidth="1"/>
    <col min="6405" max="6405" width="12.85546875" style="7" customWidth="1"/>
    <col min="6406" max="6407" width="10.7109375" style="7" customWidth="1"/>
    <col min="6408" max="6408" width="14.85546875" style="7" customWidth="1"/>
    <col min="6409" max="6409" width="15.42578125" style="7" customWidth="1"/>
    <col min="6410" max="6410" width="16.28515625" style="7" customWidth="1"/>
    <col min="6411" max="6411" width="12.85546875" style="7" customWidth="1"/>
    <col min="6412" max="6412" width="13.42578125" style="7" customWidth="1"/>
    <col min="6413" max="6414" width="15.7109375" style="7" customWidth="1"/>
    <col min="6415" max="6415" width="9.28515625" style="7" customWidth="1"/>
    <col min="6416" max="6416" width="13.85546875" style="7" customWidth="1"/>
    <col min="6417" max="6417" width="6.7109375" style="7" customWidth="1"/>
    <col min="6418" max="6418" width="2.140625" style="7" customWidth="1"/>
    <col min="6419" max="6654" width="11.42578125" style="7"/>
    <col min="6655" max="6655" width="18" style="7" customWidth="1"/>
    <col min="6656" max="6656" width="11.42578125" style="7"/>
    <col min="6657" max="6658" width="10.7109375" style="7" customWidth="1"/>
    <col min="6659" max="6659" width="12.85546875" style="7" customWidth="1"/>
    <col min="6660" max="6660" width="10.7109375" style="7" customWidth="1"/>
    <col min="6661" max="6661" width="12.85546875" style="7" customWidth="1"/>
    <col min="6662" max="6663" width="10.7109375" style="7" customWidth="1"/>
    <col min="6664" max="6664" width="14.85546875" style="7" customWidth="1"/>
    <col min="6665" max="6665" width="15.42578125" style="7" customWidth="1"/>
    <col min="6666" max="6666" width="16.28515625" style="7" customWidth="1"/>
    <col min="6667" max="6667" width="12.85546875" style="7" customWidth="1"/>
    <col min="6668" max="6668" width="13.42578125" style="7" customWidth="1"/>
    <col min="6669" max="6670" width="15.7109375" style="7" customWidth="1"/>
    <col min="6671" max="6671" width="9.28515625" style="7" customWidth="1"/>
    <col min="6672" max="6672" width="13.85546875" style="7" customWidth="1"/>
    <col min="6673" max="6673" width="6.7109375" style="7" customWidth="1"/>
    <col min="6674" max="6674" width="2.140625" style="7" customWidth="1"/>
    <col min="6675" max="6910" width="11.42578125" style="7"/>
    <col min="6911" max="6911" width="18" style="7" customWidth="1"/>
    <col min="6912" max="6912" width="11.42578125" style="7"/>
    <col min="6913" max="6914" width="10.7109375" style="7" customWidth="1"/>
    <col min="6915" max="6915" width="12.85546875" style="7" customWidth="1"/>
    <col min="6916" max="6916" width="10.7109375" style="7" customWidth="1"/>
    <col min="6917" max="6917" width="12.85546875" style="7" customWidth="1"/>
    <col min="6918" max="6919" width="10.7109375" style="7" customWidth="1"/>
    <col min="6920" max="6920" width="14.85546875" style="7" customWidth="1"/>
    <col min="6921" max="6921" width="15.42578125" style="7" customWidth="1"/>
    <col min="6922" max="6922" width="16.28515625" style="7" customWidth="1"/>
    <col min="6923" max="6923" width="12.85546875" style="7" customWidth="1"/>
    <col min="6924" max="6924" width="13.42578125" style="7" customWidth="1"/>
    <col min="6925" max="6926" width="15.7109375" style="7" customWidth="1"/>
    <col min="6927" max="6927" width="9.28515625" style="7" customWidth="1"/>
    <col min="6928" max="6928" width="13.85546875" style="7" customWidth="1"/>
    <col min="6929" max="6929" width="6.7109375" style="7" customWidth="1"/>
    <col min="6930" max="6930" width="2.140625" style="7" customWidth="1"/>
    <col min="6931" max="7166" width="11.42578125" style="7"/>
    <col min="7167" max="7167" width="18" style="7" customWidth="1"/>
    <col min="7168" max="7168" width="11.42578125" style="7"/>
    <col min="7169" max="7170" width="10.7109375" style="7" customWidth="1"/>
    <col min="7171" max="7171" width="12.85546875" style="7" customWidth="1"/>
    <col min="7172" max="7172" width="10.7109375" style="7" customWidth="1"/>
    <col min="7173" max="7173" width="12.85546875" style="7" customWidth="1"/>
    <col min="7174" max="7175" width="10.7109375" style="7" customWidth="1"/>
    <col min="7176" max="7176" width="14.85546875" style="7" customWidth="1"/>
    <col min="7177" max="7177" width="15.42578125" style="7" customWidth="1"/>
    <col min="7178" max="7178" width="16.28515625" style="7" customWidth="1"/>
    <col min="7179" max="7179" width="12.85546875" style="7" customWidth="1"/>
    <col min="7180" max="7180" width="13.42578125" style="7" customWidth="1"/>
    <col min="7181" max="7182" width="15.7109375" style="7" customWidth="1"/>
    <col min="7183" max="7183" width="9.28515625" style="7" customWidth="1"/>
    <col min="7184" max="7184" width="13.85546875" style="7" customWidth="1"/>
    <col min="7185" max="7185" width="6.7109375" style="7" customWidth="1"/>
    <col min="7186" max="7186" width="2.140625" style="7" customWidth="1"/>
    <col min="7187" max="7422" width="11.42578125" style="7"/>
    <col min="7423" max="7423" width="18" style="7" customWidth="1"/>
    <col min="7424" max="7424" width="11.42578125" style="7"/>
    <col min="7425" max="7426" width="10.7109375" style="7" customWidth="1"/>
    <col min="7427" max="7427" width="12.85546875" style="7" customWidth="1"/>
    <col min="7428" max="7428" width="10.7109375" style="7" customWidth="1"/>
    <col min="7429" max="7429" width="12.85546875" style="7" customWidth="1"/>
    <col min="7430" max="7431" width="10.7109375" style="7" customWidth="1"/>
    <col min="7432" max="7432" width="14.85546875" style="7" customWidth="1"/>
    <col min="7433" max="7433" width="15.42578125" style="7" customWidth="1"/>
    <col min="7434" max="7434" width="16.28515625" style="7" customWidth="1"/>
    <col min="7435" max="7435" width="12.85546875" style="7" customWidth="1"/>
    <col min="7436" max="7436" width="13.42578125" style="7" customWidth="1"/>
    <col min="7437" max="7438" width="15.7109375" style="7" customWidth="1"/>
    <col min="7439" max="7439" width="9.28515625" style="7" customWidth="1"/>
    <col min="7440" max="7440" width="13.85546875" style="7" customWidth="1"/>
    <col min="7441" max="7441" width="6.7109375" style="7" customWidth="1"/>
    <col min="7442" max="7442" width="2.140625" style="7" customWidth="1"/>
    <col min="7443" max="7678" width="11.42578125" style="7"/>
    <col min="7679" max="7679" width="18" style="7" customWidth="1"/>
    <col min="7680" max="7680" width="11.42578125" style="7"/>
    <col min="7681" max="7682" width="10.7109375" style="7" customWidth="1"/>
    <col min="7683" max="7683" width="12.85546875" style="7" customWidth="1"/>
    <col min="7684" max="7684" width="10.7109375" style="7" customWidth="1"/>
    <col min="7685" max="7685" width="12.85546875" style="7" customWidth="1"/>
    <col min="7686" max="7687" width="10.7109375" style="7" customWidth="1"/>
    <col min="7688" max="7688" width="14.85546875" style="7" customWidth="1"/>
    <col min="7689" max="7689" width="15.42578125" style="7" customWidth="1"/>
    <col min="7690" max="7690" width="16.28515625" style="7" customWidth="1"/>
    <col min="7691" max="7691" width="12.85546875" style="7" customWidth="1"/>
    <col min="7692" max="7692" width="13.42578125" style="7" customWidth="1"/>
    <col min="7693" max="7694" width="15.7109375" style="7" customWidth="1"/>
    <col min="7695" max="7695" width="9.28515625" style="7" customWidth="1"/>
    <col min="7696" max="7696" width="13.85546875" style="7" customWidth="1"/>
    <col min="7697" max="7697" width="6.7109375" style="7" customWidth="1"/>
    <col min="7698" max="7698" width="2.140625" style="7" customWidth="1"/>
    <col min="7699" max="7934" width="11.42578125" style="7"/>
    <col min="7935" max="7935" width="18" style="7" customWidth="1"/>
    <col min="7936" max="7936" width="11.42578125" style="7"/>
    <col min="7937" max="7938" width="10.7109375" style="7" customWidth="1"/>
    <col min="7939" max="7939" width="12.85546875" style="7" customWidth="1"/>
    <col min="7940" max="7940" width="10.7109375" style="7" customWidth="1"/>
    <col min="7941" max="7941" width="12.85546875" style="7" customWidth="1"/>
    <col min="7942" max="7943" width="10.7109375" style="7" customWidth="1"/>
    <col min="7944" max="7944" width="14.85546875" style="7" customWidth="1"/>
    <col min="7945" max="7945" width="15.42578125" style="7" customWidth="1"/>
    <col min="7946" max="7946" width="16.28515625" style="7" customWidth="1"/>
    <col min="7947" max="7947" width="12.85546875" style="7" customWidth="1"/>
    <col min="7948" max="7948" width="13.42578125" style="7" customWidth="1"/>
    <col min="7949" max="7950" width="15.7109375" style="7" customWidth="1"/>
    <col min="7951" max="7951" width="9.28515625" style="7" customWidth="1"/>
    <col min="7952" max="7952" width="13.85546875" style="7" customWidth="1"/>
    <col min="7953" max="7953" width="6.7109375" style="7" customWidth="1"/>
    <col min="7954" max="7954" width="2.140625" style="7" customWidth="1"/>
    <col min="7955" max="8190" width="11.42578125" style="7"/>
    <col min="8191" max="8191" width="18" style="7" customWidth="1"/>
    <col min="8192" max="8192" width="11.42578125" style="7"/>
    <col min="8193" max="8194" width="10.7109375" style="7" customWidth="1"/>
    <col min="8195" max="8195" width="12.85546875" style="7" customWidth="1"/>
    <col min="8196" max="8196" width="10.7109375" style="7" customWidth="1"/>
    <col min="8197" max="8197" width="12.85546875" style="7" customWidth="1"/>
    <col min="8198" max="8199" width="10.7109375" style="7" customWidth="1"/>
    <col min="8200" max="8200" width="14.85546875" style="7" customWidth="1"/>
    <col min="8201" max="8201" width="15.42578125" style="7" customWidth="1"/>
    <col min="8202" max="8202" width="16.28515625" style="7" customWidth="1"/>
    <col min="8203" max="8203" width="12.85546875" style="7" customWidth="1"/>
    <col min="8204" max="8204" width="13.42578125" style="7" customWidth="1"/>
    <col min="8205" max="8206" width="15.7109375" style="7" customWidth="1"/>
    <col min="8207" max="8207" width="9.28515625" style="7" customWidth="1"/>
    <col min="8208" max="8208" width="13.85546875" style="7" customWidth="1"/>
    <col min="8209" max="8209" width="6.7109375" style="7" customWidth="1"/>
    <col min="8210" max="8210" width="2.140625" style="7" customWidth="1"/>
    <col min="8211" max="8446" width="11.42578125" style="7"/>
    <col min="8447" max="8447" width="18" style="7" customWidth="1"/>
    <col min="8448" max="8448" width="11.42578125" style="7"/>
    <col min="8449" max="8450" width="10.7109375" style="7" customWidth="1"/>
    <col min="8451" max="8451" width="12.85546875" style="7" customWidth="1"/>
    <col min="8452" max="8452" width="10.7109375" style="7" customWidth="1"/>
    <col min="8453" max="8453" width="12.85546875" style="7" customWidth="1"/>
    <col min="8454" max="8455" width="10.7109375" style="7" customWidth="1"/>
    <col min="8456" max="8456" width="14.85546875" style="7" customWidth="1"/>
    <col min="8457" max="8457" width="15.42578125" style="7" customWidth="1"/>
    <col min="8458" max="8458" width="16.28515625" style="7" customWidth="1"/>
    <col min="8459" max="8459" width="12.85546875" style="7" customWidth="1"/>
    <col min="8460" max="8460" width="13.42578125" style="7" customWidth="1"/>
    <col min="8461" max="8462" width="15.7109375" style="7" customWidth="1"/>
    <col min="8463" max="8463" width="9.28515625" style="7" customWidth="1"/>
    <col min="8464" max="8464" width="13.85546875" style="7" customWidth="1"/>
    <col min="8465" max="8465" width="6.7109375" style="7" customWidth="1"/>
    <col min="8466" max="8466" width="2.140625" style="7" customWidth="1"/>
    <col min="8467" max="8702" width="11.42578125" style="7"/>
    <col min="8703" max="8703" width="18" style="7" customWidth="1"/>
    <col min="8704" max="8704" width="11.42578125" style="7"/>
    <col min="8705" max="8706" width="10.7109375" style="7" customWidth="1"/>
    <col min="8707" max="8707" width="12.85546875" style="7" customWidth="1"/>
    <col min="8708" max="8708" width="10.7109375" style="7" customWidth="1"/>
    <col min="8709" max="8709" width="12.85546875" style="7" customWidth="1"/>
    <col min="8710" max="8711" width="10.7109375" style="7" customWidth="1"/>
    <col min="8712" max="8712" width="14.85546875" style="7" customWidth="1"/>
    <col min="8713" max="8713" width="15.42578125" style="7" customWidth="1"/>
    <col min="8714" max="8714" width="16.28515625" style="7" customWidth="1"/>
    <col min="8715" max="8715" width="12.85546875" style="7" customWidth="1"/>
    <col min="8716" max="8716" width="13.42578125" style="7" customWidth="1"/>
    <col min="8717" max="8718" width="15.7109375" style="7" customWidth="1"/>
    <col min="8719" max="8719" width="9.28515625" style="7" customWidth="1"/>
    <col min="8720" max="8720" width="13.85546875" style="7" customWidth="1"/>
    <col min="8721" max="8721" width="6.7109375" style="7" customWidth="1"/>
    <col min="8722" max="8722" width="2.140625" style="7" customWidth="1"/>
    <col min="8723" max="8958" width="11.42578125" style="7"/>
    <col min="8959" max="8959" width="18" style="7" customWidth="1"/>
    <col min="8960" max="8960" width="11.42578125" style="7"/>
    <col min="8961" max="8962" width="10.7109375" style="7" customWidth="1"/>
    <col min="8963" max="8963" width="12.85546875" style="7" customWidth="1"/>
    <col min="8964" max="8964" width="10.7109375" style="7" customWidth="1"/>
    <col min="8965" max="8965" width="12.85546875" style="7" customWidth="1"/>
    <col min="8966" max="8967" width="10.7109375" style="7" customWidth="1"/>
    <col min="8968" max="8968" width="14.85546875" style="7" customWidth="1"/>
    <col min="8969" max="8969" width="15.42578125" style="7" customWidth="1"/>
    <col min="8970" max="8970" width="16.28515625" style="7" customWidth="1"/>
    <col min="8971" max="8971" width="12.85546875" style="7" customWidth="1"/>
    <col min="8972" max="8972" width="13.42578125" style="7" customWidth="1"/>
    <col min="8973" max="8974" width="15.7109375" style="7" customWidth="1"/>
    <col min="8975" max="8975" width="9.28515625" style="7" customWidth="1"/>
    <col min="8976" max="8976" width="13.85546875" style="7" customWidth="1"/>
    <col min="8977" max="8977" width="6.7109375" style="7" customWidth="1"/>
    <col min="8978" max="8978" width="2.140625" style="7" customWidth="1"/>
    <col min="8979" max="9214" width="11.42578125" style="7"/>
    <col min="9215" max="9215" width="18" style="7" customWidth="1"/>
    <col min="9216" max="9216" width="11.42578125" style="7"/>
    <col min="9217" max="9218" width="10.7109375" style="7" customWidth="1"/>
    <col min="9219" max="9219" width="12.85546875" style="7" customWidth="1"/>
    <col min="9220" max="9220" width="10.7109375" style="7" customWidth="1"/>
    <col min="9221" max="9221" width="12.85546875" style="7" customWidth="1"/>
    <col min="9222" max="9223" width="10.7109375" style="7" customWidth="1"/>
    <col min="9224" max="9224" width="14.85546875" style="7" customWidth="1"/>
    <col min="9225" max="9225" width="15.42578125" style="7" customWidth="1"/>
    <col min="9226" max="9226" width="16.28515625" style="7" customWidth="1"/>
    <col min="9227" max="9227" width="12.85546875" style="7" customWidth="1"/>
    <col min="9228" max="9228" width="13.42578125" style="7" customWidth="1"/>
    <col min="9229" max="9230" width="15.7109375" style="7" customWidth="1"/>
    <col min="9231" max="9231" width="9.28515625" style="7" customWidth="1"/>
    <col min="9232" max="9232" width="13.85546875" style="7" customWidth="1"/>
    <col min="9233" max="9233" width="6.7109375" style="7" customWidth="1"/>
    <col min="9234" max="9234" width="2.140625" style="7" customWidth="1"/>
    <col min="9235" max="9470" width="11.42578125" style="7"/>
    <col min="9471" max="9471" width="18" style="7" customWidth="1"/>
    <col min="9472" max="9472" width="11.42578125" style="7"/>
    <col min="9473" max="9474" width="10.7109375" style="7" customWidth="1"/>
    <col min="9475" max="9475" width="12.85546875" style="7" customWidth="1"/>
    <col min="9476" max="9476" width="10.7109375" style="7" customWidth="1"/>
    <col min="9477" max="9477" width="12.85546875" style="7" customWidth="1"/>
    <col min="9478" max="9479" width="10.7109375" style="7" customWidth="1"/>
    <col min="9480" max="9480" width="14.85546875" style="7" customWidth="1"/>
    <col min="9481" max="9481" width="15.42578125" style="7" customWidth="1"/>
    <col min="9482" max="9482" width="16.28515625" style="7" customWidth="1"/>
    <col min="9483" max="9483" width="12.85546875" style="7" customWidth="1"/>
    <col min="9484" max="9484" width="13.42578125" style="7" customWidth="1"/>
    <col min="9485" max="9486" width="15.7109375" style="7" customWidth="1"/>
    <col min="9487" max="9487" width="9.28515625" style="7" customWidth="1"/>
    <col min="9488" max="9488" width="13.85546875" style="7" customWidth="1"/>
    <col min="9489" max="9489" width="6.7109375" style="7" customWidth="1"/>
    <col min="9490" max="9490" width="2.140625" style="7" customWidth="1"/>
    <col min="9491" max="9726" width="11.42578125" style="7"/>
    <col min="9727" max="9727" width="18" style="7" customWidth="1"/>
    <col min="9728" max="9728" width="11.42578125" style="7"/>
    <col min="9729" max="9730" width="10.7109375" style="7" customWidth="1"/>
    <col min="9731" max="9731" width="12.85546875" style="7" customWidth="1"/>
    <col min="9732" max="9732" width="10.7109375" style="7" customWidth="1"/>
    <col min="9733" max="9733" width="12.85546875" style="7" customWidth="1"/>
    <col min="9734" max="9735" width="10.7109375" style="7" customWidth="1"/>
    <col min="9736" max="9736" width="14.85546875" style="7" customWidth="1"/>
    <col min="9737" max="9737" width="15.42578125" style="7" customWidth="1"/>
    <col min="9738" max="9738" width="16.28515625" style="7" customWidth="1"/>
    <col min="9739" max="9739" width="12.85546875" style="7" customWidth="1"/>
    <col min="9740" max="9740" width="13.42578125" style="7" customWidth="1"/>
    <col min="9741" max="9742" width="15.7109375" style="7" customWidth="1"/>
    <col min="9743" max="9743" width="9.28515625" style="7" customWidth="1"/>
    <col min="9744" max="9744" width="13.85546875" style="7" customWidth="1"/>
    <col min="9745" max="9745" width="6.7109375" style="7" customWidth="1"/>
    <col min="9746" max="9746" width="2.140625" style="7" customWidth="1"/>
    <col min="9747" max="9982" width="11.42578125" style="7"/>
    <col min="9983" max="9983" width="18" style="7" customWidth="1"/>
    <col min="9984" max="9984" width="11.42578125" style="7"/>
    <col min="9985" max="9986" width="10.7109375" style="7" customWidth="1"/>
    <col min="9987" max="9987" width="12.85546875" style="7" customWidth="1"/>
    <col min="9988" max="9988" width="10.7109375" style="7" customWidth="1"/>
    <col min="9989" max="9989" width="12.85546875" style="7" customWidth="1"/>
    <col min="9990" max="9991" width="10.7109375" style="7" customWidth="1"/>
    <col min="9992" max="9992" width="14.85546875" style="7" customWidth="1"/>
    <col min="9993" max="9993" width="15.42578125" style="7" customWidth="1"/>
    <col min="9994" max="9994" width="16.28515625" style="7" customWidth="1"/>
    <col min="9995" max="9995" width="12.85546875" style="7" customWidth="1"/>
    <col min="9996" max="9996" width="13.42578125" style="7" customWidth="1"/>
    <col min="9997" max="9998" width="15.7109375" style="7" customWidth="1"/>
    <col min="9999" max="9999" width="9.28515625" style="7" customWidth="1"/>
    <col min="10000" max="10000" width="13.85546875" style="7" customWidth="1"/>
    <col min="10001" max="10001" width="6.7109375" style="7" customWidth="1"/>
    <col min="10002" max="10002" width="2.140625" style="7" customWidth="1"/>
    <col min="10003" max="10238" width="11.42578125" style="7"/>
    <col min="10239" max="10239" width="18" style="7" customWidth="1"/>
    <col min="10240" max="10240" width="11.42578125" style="7"/>
    <col min="10241" max="10242" width="10.7109375" style="7" customWidth="1"/>
    <col min="10243" max="10243" width="12.85546875" style="7" customWidth="1"/>
    <col min="10244" max="10244" width="10.7109375" style="7" customWidth="1"/>
    <col min="10245" max="10245" width="12.85546875" style="7" customWidth="1"/>
    <col min="10246" max="10247" width="10.7109375" style="7" customWidth="1"/>
    <col min="10248" max="10248" width="14.85546875" style="7" customWidth="1"/>
    <col min="10249" max="10249" width="15.42578125" style="7" customWidth="1"/>
    <col min="10250" max="10250" width="16.28515625" style="7" customWidth="1"/>
    <col min="10251" max="10251" width="12.85546875" style="7" customWidth="1"/>
    <col min="10252" max="10252" width="13.42578125" style="7" customWidth="1"/>
    <col min="10253" max="10254" width="15.7109375" style="7" customWidth="1"/>
    <col min="10255" max="10255" width="9.28515625" style="7" customWidth="1"/>
    <col min="10256" max="10256" width="13.85546875" style="7" customWidth="1"/>
    <col min="10257" max="10257" width="6.7109375" style="7" customWidth="1"/>
    <col min="10258" max="10258" width="2.140625" style="7" customWidth="1"/>
    <col min="10259" max="10494" width="11.42578125" style="7"/>
    <col min="10495" max="10495" width="18" style="7" customWidth="1"/>
    <col min="10496" max="10496" width="11.42578125" style="7"/>
    <col min="10497" max="10498" width="10.7109375" style="7" customWidth="1"/>
    <col min="10499" max="10499" width="12.85546875" style="7" customWidth="1"/>
    <col min="10500" max="10500" width="10.7109375" style="7" customWidth="1"/>
    <col min="10501" max="10501" width="12.85546875" style="7" customWidth="1"/>
    <col min="10502" max="10503" width="10.7109375" style="7" customWidth="1"/>
    <col min="10504" max="10504" width="14.85546875" style="7" customWidth="1"/>
    <col min="10505" max="10505" width="15.42578125" style="7" customWidth="1"/>
    <col min="10506" max="10506" width="16.28515625" style="7" customWidth="1"/>
    <col min="10507" max="10507" width="12.85546875" style="7" customWidth="1"/>
    <col min="10508" max="10508" width="13.42578125" style="7" customWidth="1"/>
    <col min="10509" max="10510" width="15.7109375" style="7" customWidth="1"/>
    <col min="10511" max="10511" width="9.28515625" style="7" customWidth="1"/>
    <col min="10512" max="10512" width="13.85546875" style="7" customWidth="1"/>
    <col min="10513" max="10513" width="6.7109375" style="7" customWidth="1"/>
    <col min="10514" max="10514" width="2.140625" style="7" customWidth="1"/>
    <col min="10515" max="10750" width="11.42578125" style="7"/>
    <col min="10751" max="10751" width="18" style="7" customWidth="1"/>
    <col min="10752" max="10752" width="11.42578125" style="7"/>
    <col min="10753" max="10754" width="10.7109375" style="7" customWidth="1"/>
    <col min="10755" max="10755" width="12.85546875" style="7" customWidth="1"/>
    <col min="10756" max="10756" width="10.7109375" style="7" customWidth="1"/>
    <col min="10757" max="10757" width="12.85546875" style="7" customWidth="1"/>
    <col min="10758" max="10759" width="10.7109375" style="7" customWidth="1"/>
    <col min="10760" max="10760" width="14.85546875" style="7" customWidth="1"/>
    <col min="10761" max="10761" width="15.42578125" style="7" customWidth="1"/>
    <col min="10762" max="10762" width="16.28515625" style="7" customWidth="1"/>
    <col min="10763" max="10763" width="12.85546875" style="7" customWidth="1"/>
    <col min="10764" max="10764" width="13.42578125" style="7" customWidth="1"/>
    <col min="10765" max="10766" width="15.7109375" style="7" customWidth="1"/>
    <col min="10767" max="10767" width="9.28515625" style="7" customWidth="1"/>
    <col min="10768" max="10768" width="13.85546875" style="7" customWidth="1"/>
    <col min="10769" max="10769" width="6.7109375" style="7" customWidth="1"/>
    <col min="10770" max="10770" width="2.140625" style="7" customWidth="1"/>
    <col min="10771" max="11006" width="11.42578125" style="7"/>
    <col min="11007" max="11007" width="18" style="7" customWidth="1"/>
    <col min="11008" max="11008" width="11.42578125" style="7"/>
    <col min="11009" max="11010" width="10.7109375" style="7" customWidth="1"/>
    <col min="11011" max="11011" width="12.85546875" style="7" customWidth="1"/>
    <col min="11012" max="11012" width="10.7109375" style="7" customWidth="1"/>
    <col min="11013" max="11013" width="12.85546875" style="7" customWidth="1"/>
    <col min="11014" max="11015" width="10.7109375" style="7" customWidth="1"/>
    <col min="11016" max="11016" width="14.85546875" style="7" customWidth="1"/>
    <col min="11017" max="11017" width="15.42578125" style="7" customWidth="1"/>
    <col min="11018" max="11018" width="16.28515625" style="7" customWidth="1"/>
    <col min="11019" max="11019" width="12.85546875" style="7" customWidth="1"/>
    <col min="11020" max="11020" width="13.42578125" style="7" customWidth="1"/>
    <col min="11021" max="11022" width="15.7109375" style="7" customWidth="1"/>
    <col min="11023" max="11023" width="9.28515625" style="7" customWidth="1"/>
    <col min="11024" max="11024" width="13.85546875" style="7" customWidth="1"/>
    <col min="11025" max="11025" width="6.7109375" style="7" customWidth="1"/>
    <col min="11026" max="11026" width="2.140625" style="7" customWidth="1"/>
    <col min="11027" max="11262" width="11.42578125" style="7"/>
    <col min="11263" max="11263" width="18" style="7" customWidth="1"/>
    <col min="11264" max="11264" width="11.42578125" style="7"/>
    <col min="11265" max="11266" width="10.7109375" style="7" customWidth="1"/>
    <col min="11267" max="11267" width="12.85546875" style="7" customWidth="1"/>
    <col min="11268" max="11268" width="10.7109375" style="7" customWidth="1"/>
    <col min="11269" max="11269" width="12.85546875" style="7" customWidth="1"/>
    <col min="11270" max="11271" width="10.7109375" style="7" customWidth="1"/>
    <col min="11272" max="11272" width="14.85546875" style="7" customWidth="1"/>
    <col min="11273" max="11273" width="15.42578125" style="7" customWidth="1"/>
    <col min="11274" max="11274" width="16.28515625" style="7" customWidth="1"/>
    <col min="11275" max="11275" width="12.85546875" style="7" customWidth="1"/>
    <col min="11276" max="11276" width="13.42578125" style="7" customWidth="1"/>
    <col min="11277" max="11278" width="15.7109375" style="7" customWidth="1"/>
    <col min="11279" max="11279" width="9.28515625" style="7" customWidth="1"/>
    <col min="11280" max="11280" width="13.85546875" style="7" customWidth="1"/>
    <col min="11281" max="11281" width="6.7109375" style="7" customWidth="1"/>
    <col min="11282" max="11282" width="2.140625" style="7" customWidth="1"/>
    <col min="11283" max="11518" width="11.42578125" style="7"/>
    <col min="11519" max="11519" width="18" style="7" customWidth="1"/>
    <col min="11520" max="11520" width="11.42578125" style="7"/>
    <col min="11521" max="11522" width="10.7109375" style="7" customWidth="1"/>
    <col min="11523" max="11523" width="12.85546875" style="7" customWidth="1"/>
    <col min="11524" max="11524" width="10.7109375" style="7" customWidth="1"/>
    <col min="11525" max="11525" width="12.85546875" style="7" customWidth="1"/>
    <col min="11526" max="11527" width="10.7109375" style="7" customWidth="1"/>
    <col min="11528" max="11528" width="14.85546875" style="7" customWidth="1"/>
    <col min="11529" max="11529" width="15.42578125" style="7" customWidth="1"/>
    <col min="11530" max="11530" width="16.28515625" style="7" customWidth="1"/>
    <col min="11531" max="11531" width="12.85546875" style="7" customWidth="1"/>
    <col min="11532" max="11532" width="13.42578125" style="7" customWidth="1"/>
    <col min="11533" max="11534" width="15.7109375" style="7" customWidth="1"/>
    <col min="11535" max="11535" width="9.28515625" style="7" customWidth="1"/>
    <col min="11536" max="11536" width="13.85546875" style="7" customWidth="1"/>
    <col min="11537" max="11537" width="6.7109375" style="7" customWidth="1"/>
    <col min="11538" max="11538" width="2.140625" style="7" customWidth="1"/>
    <col min="11539" max="11774" width="11.42578125" style="7"/>
    <col min="11775" max="11775" width="18" style="7" customWidth="1"/>
    <col min="11776" max="11776" width="11.42578125" style="7"/>
    <col min="11777" max="11778" width="10.7109375" style="7" customWidth="1"/>
    <col min="11779" max="11779" width="12.85546875" style="7" customWidth="1"/>
    <col min="11780" max="11780" width="10.7109375" style="7" customWidth="1"/>
    <col min="11781" max="11781" width="12.85546875" style="7" customWidth="1"/>
    <col min="11782" max="11783" width="10.7109375" style="7" customWidth="1"/>
    <col min="11784" max="11784" width="14.85546875" style="7" customWidth="1"/>
    <col min="11785" max="11785" width="15.42578125" style="7" customWidth="1"/>
    <col min="11786" max="11786" width="16.28515625" style="7" customWidth="1"/>
    <col min="11787" max="11787" width="12.85546875" style="7" customWidth="1"/>
    <col min="11788" max="11788" width="13.42578125" style="7" customWidth="1"/>
    <col min="11789" max="11790" width="15.7109375" style="7" customWidth="1"/>
    <col min="11791" max="11791" width="9.28515625" style="7" customWidth="1"/>
    <col min="11792" max="11792" width="13.85546875" style="7" customWidth="1"/>
    <col min="11793" max="11793" width="6.7109375" style="7" customWidth="1"/>
    <col min="11794" max="11794" width="2.140625" style="7" customWidth="1"/>
    <col min="11795" max="12030" width="11.42578125" style="7"/>
    <col min="12031" max="12031" width="18" style="7" customWidth="1"/>
    <col min="12032" max="12032" width="11.42578125" style="7"/>
    <col min="12033" max="12034" width="10.7109375" style="7" customWidth="1"/>
    <col min="12035" max="12035" width="12.85546875" style="7" customWidth="1"/>
    <col min="12036" max="12036" width="10.7109375" style="7" customWidth="1"/>
    <col min="12037" max="12037" width="12.85546875" style="7" customWidth="1"/>
    <col min="12038" max="12039" width="10.7109375" style="7" customWidth="1"/>
    <col min="12040" max="12040" width="14.85546875" style="7" customWidth="1"/>
    <col min="12041" max="12041" width="15.42578125" style="7" customWidth="1"/>
    <col min="12042" max="12042" width="16.28515625" style="7" customWidth="1"/>
    <col min="12043" max="12043" width="12.85546875" style="7" customWidth="1"/>
    <col min="12044" max="12044" width="13.42578125" style="7" customWidth="1"/>
    <col min="12045" max="12046" width="15.7109375" style="7" customWidth="1"/>
    <col min="12047" max="12047" width="9.28515625" style="7" customWidth="1"/>
    <col min="12048" max="12048" width="13.85546875" style="7" customWidth="1"/>
    <col min="12049" max="12049" width="6.7109375" style="7" customWidth="1"/>
    <col min="12050" max="12050" width="2.140625" style="7" customWidth="1"/>
    <col min="12051" max="12286" width="11.42578125" style="7"/>
    <col min="12287" max="12287" width="18" style="7" customWidth="1"/>
    <col min="12288" max="12288" width="11.42578125" style="7"/>
    <col min="12289" max="12290" width="10.7109375" style="7" customWidth="1"/>
    <col min="12291" max="12291" width="12.85546875" style="7" customWidth="1"/>
    <col min="12292" max="12292" width="10.7109375" style="7" customWidth="1"/>
    <col min="12293" max="12293" width="12.85546875" style="7" customWidth="1"/>
    <col min="12294" max="12295" width="10.7109375" style="7" customWidth="1"/>
    <col min="12296" max="12296" width="14.85546875" style="7" customWidth="1"/>
    <col min="12297" max="12297" width="15.42578125" style="7" customWidth="1"/>
    <col min="12298" max="12298" width="16.28515625" style="7" customWidth="1"/>
    <col min="12299" max="12299" width="12.85546875" style="7" customWidth="1"/>
    <col min="12300" max="12300" width="13.42578125" style="7" customWidth="1"/>
    <col min="12301" max="12302" width="15.7109375" style="7" customWidth="1"/>
    <col min="12303" max="12303" width="9.28515625" style="7" customWidth="1"/>
    <col min="12304" max="12304" width="13.85546875" style="7" customWidth="1"/>
    <col min="12305" max="12305" width="6.7109375" style="7" customWidth="1"/>
    <col min="12306" max="12306" width="2.140625" style="7" customWidth="1"/>
    <col min="12307" max="12542" width="11.42578125" style="7"/>
    <col min="12543" max="12543" width="18" style="7" customWidth="1"/>
    <col min="12544" max="12544" width="11.42578125" style="7"/>
    <col min="12545" max="12546" width="10.7109375" style="7" customWidth="1"/>
    <col min="12547" max="12547" width="12.85546875" style="7" customWidth="1"/>
    <col min="12548" max="12548" width="10.7109375" style="7" customWidth="1"/>
    <col min="12549" max="12549" width="12.85546875" style="7" customWidth="1"/>
    <col min="12550" max="12551" width="10.7109375" style="7" customWidth="1"/>
    <col min="12552" max="12552" width="14.85546875" style="7" customWidth="1"/>
    <col min="12553" max="12553" width="15.42578125" style="7" customWidth="1"/>
    <col min="12554" max="12554" width="16.28515625" style="7" customWidth="1"/>
    <col min="12555" max="12555" width="12.85546875" style="7" customWidth="1"/>
    <col min="12556" max="12556" width="13.42578125" style="7" customWidth="1"/>
    <col min="12557" max="12558" width="15.7109375" style="7" customWidth="1"/>
    <col min="12559" max="12559" width="9.28515625" style="7" customWidth="1"/>
    <col min="12560" max="12560" width="13.85546875" style="7" customWidth="1"/>
    <col min="12561" max="12561" width="6.7109375" style="7" customWidth="1"/>
    <col min="12562" max="12562" width="2.140625" style="7" customWidth="1"/>
    <col min="12563" max="12798" width="11.42578125" style="7"/>
    <col min="12799" max="12799" width="18" style="7" customWidth="1"/>
    <col min="12800" max="12800" width="11.42578125" style="7"/>
    <col min="12801" max="12802" width="10.7109375" style="7" customWidth="1"/>
    <col min="12803" max="12803" width="12.85546875" style="7" customWidth="1"/>
    <col min="12804" max="12804" width="10.7109375" style="7" customWidth="1"/>
    <col min="12805" max="12805" width="12.85546875" style="7" customWidth="1"/>
    <col min="12806" max="12807" width="10.7109375" style="7" customWidth="1"/>
    <col min="12808" max="12808" width="14.85546875" style="7" customWidth="1"/>
    <col min="12809" max="12809" width="15.42578125" style="7" customWidth="1"/>
    <col min="12810" max="12810" width="16.28515625" style="7" customWidth="1"/>
    <col min="12811" max="12811" width="12.85546875" style="7" customWidth="1"/>
    <col min="12812" max="12812" width="13.42578125" style="7" customWidth="1"/>
    <col min="12813" max="12814" width="15.7109375" style="7" customWidth="1"/>
    <col min="12815" max="12815" width="9.28515625" style="7" customWidth="1"/>
    <col min="12816" max="12816" width="13.85546875" style="7" customWidth="1"/>
    <col min="12817" max="12817" width="6.7109375" style="7" customWidth="1"/>
    <col min="12818" max="12818" width="2.140625" style="7" customWidth="1"/>
    <col min="12819" max="13054" width="11.42578125" style="7"/>
    <col min="13055" max="13055" width="18" style="7" customWidth="1"/>
    <col min="13056" max="13056" width="11.42578125" style="7"/>
    <col min="13057" max="13058" width="10.7109375" style="7" customWidth="1"/>
    <col min="13059" max="13059" width="12.85546875" style="7" customWidth="1"/>
    <col min="13060" max="13060" width="10.7109375" style="7" customWidth="1"/>
    <col min="13061" max="13061" width="12.85546875" style="7" customWidth="1"/>
    <col min="13062" max="13063" width="10.7109375" style="7" customWidth="1"/>
    <col min="13064" max="13064" width="14.85546875" style="7" customWidth="1"/>
    <col min="13065" max="13065" width="15.42578125" style="7" customWidth="1"/>
    <col min="13066" max="13066" width="16.28515625" style="7" customWidth="1"/>
    <col min="13067" max="13067" width="12.85546875" style="7" customWidth="1"/>
    <col min="13068" max="13068" width="13.42578125" style="7" customWidth="1"/>
    <col min="13069" max="13070" width="15.7109375" style="7" customWidth="1"/>
    <col min="13071" max="13071" width="9.28515625" style="7" customWidth="1"/>
    <col min="13072" max="13072" width="13.85546875" style="7" customWidth="1"/>
    <col min="13073" max="13073" width="6.7109375" style="7" customWidth="1"/>
    <col min="13074" max="13074" width="2.140625" style="7" customWidth="1"/>
    <col min="13075" max="13310" width="11.42578125" style="7"/>
    <col min="13311" max="13311" width="18" style="7" customWidth="1"/>
    <col min="13312" max="13312" width="11.42578125" style="7"/>
    <col min="13313" max="13314" width="10.7109375" style="7" customWidth="1"/>
    <col min="13315" max="13315" width="12.85546875" style="7" customWidth="1"/>
    <col min="13316" max="13316" width="10.7109375" style="7" customWidth="1"/>
    <col min="13317" max="13317" width="12.85546875" style="7" customWidth="1"/>
    <col min="13318" max="13319" width="10.7109375" style="7" customWidth="1"/>
    <col min="13320" max="13320" width="14.85546875" style="7" customWidth="1"/>
    <col min="13321" max="13321" width="15.42578125" style="7" customWidth="1"/>
    <col min="13322" max="13322" width="16.28515625" style="7" customWidth="1"/>
    <col min="13323" max="13323" width="12.85546875" style="7" customWidth="1"/>
    <col min="13324" max="13324" width="13.42578125" style="7" customWidth="1"/>
    <col min="13325" max="13326" width="15.7109375" style="7" customWidth="1"/>
    <col min="13327" max="13327" width="9.28515625" style="7" customWidth="1"/>
    <col min="13328" max="13328" width="13.85546875" style="7" customWidth="1"/>
    <col min="13329" max="13329" width="6.7109375" style="7" customWidth="1"/>
    <col min="13330" max="13330" width="2.140625" style="7" customWidth="1"/>
    <col min="13331" max="13566" width="11.42578125" style="7"/>
    <col min="13567" max="13567" width="18" style="7" customWidth="1"/>
    <col min="13568" max="13568" width="11.42578125" style="7"/>
    <col min="13569" max="13570" width="10.7109375" style="7" customWidth="1"/>
    <col min="13571" max="13571" width="12.85546875" style="7" customWidth="1"/>
    <col min="13572" max="13572" width="10.7109375" style="7" customWidth="1"/>
    <col min="13573" max="13573" width="12.85546875" style="7" customWidth="1"/>
    <col min="13574" max="13575" width="10.7109375" style="7" customWidth="1"/>
    <col min="13576" max="13576" width="14.85546875" style="7" customWidth="1"/>
    <col min="13577" max="13577" width="15.42578125" style="7" customWidth="1"/>
    <col min="13578" max="13578" width="16.28515625" style="7" customWidth="1"/>
    <col min="13579" max="13579" width="12.85546875" style="7" customWidth="1"/>
    <col min="13580" max="13580" width="13.42578125" style="7" customWidth="1"/>
    <col min="13581" max="13582" width="15.7109375" style="7" customWidth="1"/>
    <col min="13583" max="13583" width="9.28515625" style="7" customWidth="1"/>
    <col min="13584" max="13584" width="13.85546875" style="7" customWidth="1"/>
    <col min="13585" max="13585" width="6.7109375" style="7" customWidth="1"/>
    <col min="13586" max="13586" width="2.140625" style="7" customWidth="1"/>
    <col min="13587" max="13822" width="11.42578125" style="7"/>
    <col min="13823" max="13823" width="18" style="7" customWidth="1"/>
    <col min="13824" max="13824" width="11.42578125" style="7"/>
    <col min="13825" max="13826" width="10.7109375" style="7" customWidth="1"/>
    <col min="13827" max="13827" width="12.85546875" style="7" customWidth="1"/>
    <col min="13828" max="13828" width="10.7109375" style="7" customWidth="1"/>
    <col min="13829" max="13829" width="12.85546875" style="7" customWidth="1"/>
    <col min="13830" max="13831" width="10.7109375" style="7" customWidth="1"/>
    <col min="13832" max="13832" width="14.85546875" style="7" customWidth="1"/>
    <col min="13833" max="13833" width="15.42578125" style="7" customWidth="1"/>
    <col min="13834" max="13834" width="16.28515625" style="7" customWidth="1"/>
    <col min="13835" max="13835" width="12.85546875" style="7" customWidth="1"/>
    <col min="13836" max="13836" width="13.42578125" style="7" customWidth="1"/>
    <col min="13837" max="13838" width="15.7109375" style="7" customWidth="1"/>
    <col min="13839" max="13839" width="9.28515625" style="7" customWidth="1"/>
    <col min="13840" max="13840" width="13.85546875" style="7" customWidth="1"/>
    <col min="13841" max="13841" width="6.7109375" style="7" customWidth="1"/>
    <col min="13842" max="13842" width="2.140625" style="7" customWidth="1"/>
    <col min="13843" max="14078" width="11.42578125" style="7"/>
    <col min="14079" max="14079" width="18" style="7" customWidth="1"/>
    <col min="14080" max="14080" width="11.42578125" style="7"/>
    <col min="14081" max="14082" width="10.7109375" style="7" customWidth="1"/>
    <col min="14083" max="14083" width="12.85546875" style="7" customWidth="1"/>
    <col min="14084" max="14084" width="10.7109375" style="7" customWidth="1"/>
    <col min="14085" max="14085" width="12.85546875" style="7" customWidth="1"/>
    <col min="14086" max="14087" width="10.7109375" style="7" customWidth="1"/>
    <col min="14088" max="14088" width="14.85546875" style="7" customWidth="1"/>
    <col min="14089" max="14089" width="15.42578125" style="7" customWidth="1"/>
    <col min="14090" max="14090" width="16.28515625" style="7" customWidth="1"/>
    <col min="14091" max="14091" width="12.85546875" style="7" customWidth="1"/>
    <col min="14092" max="14092" width="13.42578125" style="7" customWidth="1"/>
    <col min="14093" max="14094" width="15.7109375" style="7" customWidth="1"/>
    <col min="14095" max="14095" width="9.28515625" style="7" customWidth="1"/>
    <col min="14096" max="14096" width="13.85546875" style="7" customWidth="1"/>
    <col min="14097" max="14097" width="6.7109375" style="7" customWidth="1"/>
    <col min="14098" max="14098" width="2.140625" style="7" customWidth="1"/>
    <col min="14099" max="14334" width="11.42578125" style="7"/>
    <col min="14335" max="14335" width="18" style="7" customWidth="1"/>
    <col min="14336" max="14336" width="11.42578125" style="7"/>
    <col min="14337" max="14338" width="10.7109375" style="7" customWidth="1"/>
    <col min="14339" max="14339" width="12.85546875" style="7" customWidth="1"/>
    <col min="14340" max="14340" width="10.7109375" style="7" customWidth="1"/>
    <col min="14341" max="14341" width="12.85546875" style="7" customWidth="1"/>
    <col min="14342" max="14343" width="10.7109375" style="7" customWidth="1"/>
    <col min="14344" max="14344" width="14.85546875" style="7" customWidth="1"/>
    <col min="14345" max="14345" width="15.42578125" style="7" customWidth="1"/>
    <col min="14346" max="14346" width="16.28515625" style="7" customWidth="1"/>
    <col min="14347" max="14347" width="12.85546875" style="7" customWidth="1"/>
    <col min="14348" max="14348" width="13.42578125" style="7" customWidth="1"/>
    <col min="14349" max="14350" width="15.7109375" style="7" customWidth="1"/>
    <col min="14351" max="14351" width="9.28515625" style="7" customWidth="1"/>
    <col min="14352" max="14352" width="13.85546875" style="7" customWidth="1"/>
    <col min="14353" max="14353" width="6.7109375" style="7" customWidth="1"/>
    <col min="14354" max="14354" width="2.140625" style="7" customWidth="1"/>
    <col min="14355" max="14590" width="11.42578125" style="7"/>
    <col min="14591" max="14591" width="18" style="7" customWidth="1"/>
    <col min="14592" max="14592" width="11.42578125" style="7"/>
    <col min="14593" max="14594" width="10.7109375" style="7" customWidth="1"/>
    <col min="14595" max="14595" width="12.85546875" style="7" customWidth="1"/>
    <col min="14596" max="14596" width="10.7109375" style="7" customWidth="1"/>
    <col min="14597" max="14597" width="12.85546875" style="7" customWidth="1"/>
    <col min="14598" max="14599" width="10.7109375" style="7" customWidth="1"/>
    <col min="14600" max="14600" width="14.85546875" style="7" customWidth="1"/>
    <col min="14601" max="14601" width="15.42578125" style="7" customWidth="1"/>
    <col min="14602" max="14602" width="16.28515625" style="7" customWidth="1"/>
    <col min="14603" max="14603" width="12.85546875" style="7" customWidth="1"/>
    <col min="14604" max="14604" width="13.42578125" style="7" customWidth="1"/>
    <col min="14605" max="14606" width="15.7109375" style="7" customWidth="1"/>
    <col min="14607" max="14607" width="9.28515625" style="7" customWidth="1"/>
    <col min="14608" max="14608" width="13.85546875" style="7" customWidth="1"/>
    <col min="14609" max="14609" width="6.7109375" style="7" customWidth="1"/>
    <col min="14610" max="14610" width="2.140625" style="7" customWidth="1"/>
    <col min="14611" max="14846" width="11.42578125" style="7"/>
    <col min="14847" max="14847" width="18" style="7" customWidth="1"/>
    <col min="14848" max="14848" width="11.42578125" style="7"/>
    <col min="14849" max="14850" width="10.7109375" style="7" customWidth="1"/>
    <col min="14851" max="14851" width="12.85546875" style="7" customWidth="1"/>
    <col min="14852" max="14852" width="10.7109375" style="7" customWidth="1"/>
    <col min="14853" max="14853" width="12.85546875" style="7" customWidth="1"/>
    <col min="14854" max="14855" width="10.7109375" style="7" customWidth="1"/>
    <col min="14856" max="14856" width="14.85546875" style="7" customWidth="1"/>
    <col min="14857" max="14857" width="15.42578125" style="7" customWidth="1"/>
    <col min="14858" max="14858" width="16.28515625" style="7" customWidth="1"/>
    <col min="14859" max="14859" width="12.85546875" style="7" customWidth="1"/>
    <col min="14860" max="14860" width="13.42578125" style="7" customWidth="1"/>
    <col min="14861" max="14862" width="15.7109375" style="7" customWidth="1"/>
    <col min="14863" max="14863" width="9.28515625" style="7" customWidth="1"/>
    <col min="14864" max="14864" width="13.85546875" style="7" customWidth="1"/>
    <col min="14865" max="14865" width="6.7109375" style="7" customWidth="1"/>
    <col min="14866" max="14866" width="2.140625" style="7" customWidth="1"/>
    <col min="14867" max="15102" width="11.42578125" style="7"/>
    <col min="15103" max="15103" width="18" style="7" customWidth="1"/>
    <col min="15104" max="15104" width="11.42578125" style="7"/>
    <col min="15105" max="15106" width="10.7109375" style="7" customWidth="1"/>
    <col min="15107" max="15107" width="12.85546875" style="7" customWidth="1"/>
    <col min="15108" max="15108" width="10.7109375" style="7" customWidth="1"/>
    <col min="15109" max="15109" width="12.85546875" style="7" customWidth="1"/>
    <col min="15110" max="15111" width="10.7109375" style="7" customWidth="1"/>
    <col min="15112" max="15112" width="14.85546875" style="7" customWidth="1"/>
    <col min="15113" max="15113" width="15.42578125" style="7" customWidth="1"/>
    <col min="15114" max="15114" width="16.28515625" style="7" customWidth="1"/>
    <col min="15115" max="15115" width="12.85546875" style="7" customWidth="1"/>
    <col min="15116" max="15116" width="13.42578125" style="7" customWidth="1"/>
    <col min="15117" max="15118" width="15.7109375" style="7" customWidth="1"/>
    <col min="15119" max="15119" width="9.28515625" style="7" customWidth="1"/>
    <col min="15120" max="15120" width="13.85546875" style="7" customWidth="1"/>
    <col min="15121" max="15121" width="6.7109375" style="7" customWidth="1"/>
    <col min="15122" max="15122" width="2.140625" style="7" customWidth="1"/>
    <col min="15123" max="15358" width="11.42578125" style="7"/>
    <col min="15359" max="15359" width="18" style="7" customWidth="1"/>
    <col min="15360" max="15360" width="11.42578125" style="7"/>
    <col min="15361" max="15362" width="10.7109375" style="7" customWidth="1"/>
    <col min="15363" max="15363" width="12.85546875" style="7" customWidth="1"/>
    <col min="15364" max="15364" width="10.7109375" style="7" customWidth="1"/>
    <col min="15365" max="15365" width="12.85546875" style="7" customWidth="1"/>
    <col min="15366" max="15367" width="10.7109375" style="7" customWidth="1"/>
    <col min="15368" max="15368" width="14.85546875" style="7" customWidth="1"/>
    <col min="15369" max="15369" width="15.42578125" style="7" customWidth="1"/>
    <col min="15370" max="15370" width="16.28515625" style="7" customWidth="1"/>
    <col min="15371" max="15371" width="12.85546875" style="7" customWidth="1"/>
    <col min="15372" max="15372" width="13.42578125" style="7" customWidth="1"/>
    <col min="15373" max="15374" width="15.7109375" style="7" customWidth="1"/>
    <col min="15375" max="15375" width="9.28515625" style="7" customWidth="1"/>
    <col min="15376" max="15376" width="13.85546875" style="7" customWidth="1"/>
    <col min="15377" max="15377" width="6.7109375" style="7" customWidth="1"/>
    <col min="15378" max="15378" width="2.140625" style="7" customWidth="1"/>
    <col min="15379" max="15614" width="11.42578125" style="7"/>
    <col min="15615" max="15615" width="18" style="7" customWidth="1"/>
    <col min="15616" max="15616" width="11.42578125" style="7"/>
    <col min="15617" max="15618" width="10.7109375" style="7" customWidth="1"/>
    <col min="15619" max="15619" width="12.85546875" style="7" customWidth="1"/>
    <col min="15620" max="15620" width="10.7109375" style="7" customWidth="1"/>
    <col min="15621" max="15621" width="12.85546875" style="7" customWidth="1"/>
    <col min="15622" max="15623" width="10.7109375" style="7" customWidth="1"/>
    <col min="15624" max="15624" width="14.85546875" style="7" customWidth="1"/>
    <col min="15625" max="15625" width="15.42578125" style="7" customWidth="1"/>
    <col min="15626" max="15626" width="16.28515625" style="7" customWidth="1"/>
    <col min="15627" max="15627" width="12.85546875" style="7" customWidth="1"/>
    <col min="15628" max="15628" width="13.42578125" style="7" customWidth="1"/>
    <col min="15629" max="15630" width="15.7109375" style="7" customWidth="1"/>
    <col min="15631" max="15631" width="9.28515625" style="7" customWidth="1"/>
    <col min="15632" max="15632" width="13.85546875" style="7" customWidth="1"/>
    <col min="15633" max="15633" width="6.7109375" style="7" customWidth="1"/>
    <col min="15634" max="15634" width="2.140625" style="7" customWidth="1"/>
    <col min="15635" max="15870" width="11.42578125" style="7"/>
    <col min="15871" max="15871" width="18" style="7" customWidth="1"/>
    <col min="15872" max="15872" width="11.42578125" style="7"/>
    <col min="15873" max="15874" width="10.7109375" style="7" customWidth="1"/>
    <col min="15875" max="15875" width="12.85546875" style="7" customWidth="1"/>
    <col min="15876" max="15876" width="10.7109375" style="7" customWidth="1"/>
    <col min="15877" max="15877" width="12.85546875" style="7" customWidth="1"/>
    <col min="15878" max="15879" width="10.7109375" style="7" customWidth="1"/>
    <col min="15880" max="15880" width="14.85546875" style="7" customWidth="1"/>
    <col min="15881" max="15881" width="15.42578125" style="7" customWidth="1"/>
    <col min="15882" max="15882" width="16.28515625" style="7" customWidth="1"/>
    <col min="15883" max="15883" width="12.85546875" style="7" customWidth="1"/>
    <col min="15884" max="15884" width="13.42578125" style="7" customWidth="1"/>
    <col min="15885" max="15886" width="15.7109375" style="7" customWidth="1"/>
    <col min="15887" max="15887" width="9.28515625" style="7" customWidth="1"/>
    <col min="15888" max="15888" width="13.85546875" style="7" customWidth="1"/>
    <col min="15889" max="15889" width="6.7109375" style="7" customWidth="1"/>
    <col min="15890" max="15890" width="2.140625" style="7" customWidth="1"/>
    <col min="15891" max="16126" width="11.42578125" style="7"/>
    <col min="16127" max="16127" width="18" style="7" customWidth="1"/>
    <col min="16128" max="16128" width="11.42578125" style="7"/>
    <col min="16129" max="16130" width="10.7109375" style="7" customWidth="1"/>
    <col min="16131" max="16131" width="12.85546875" style="7" customWidth="1"/>
    <col min="16132" max="16132" width="10.7109375" style="7" customWidth="1"/>
    <col min="16133" max="16133" width="12.85546875" style="7" customWidth="1"/>
    <col min="16134" max="16135" width="10.7109375" style="7" customWidth="1"/>
    <col min="16136" max="16136" width="14.85546875" style="7" customWidth="1"/>
    <col min="16137" max="16137" width="15.42578125" style="7" customWidth="1"/>
    <col min="16138" max="16138" width="16.28515625" style="7" customWidth="1"/>
    <col min="16139" max="16139" width="12.85546875" style="7" customWidth="1"/>
    <col min="16140" max="16140" width="13.42578125" style="7" customWidth="1"/>
    <col min="16141" max="16142" width="15.7109375" style="7" customWidth="1"/>
    <col min="16143" max="16143" width="9.28515625" style="7" customWidth="1"/>
    <col min="16144" max="16144" width="13.85546875" style="7" customWidth="1"/>
    <col min="16145" max="16145" width="6.7109375" style="7" customWidth="1"/>
    <col min="16146" max="16146" width="2.140625" style="7" customWidth="1"/>
    <col min="16147" max="16384" width="11.42578125" style="7"/>
  </cols>
  <sheetData>
    <row r="1" spans="1:17" x14ac:dyDescent="0.25">
      <c r="C1" s="8"/>
      <c r="D1" s="8"/>
      <c r="E1" s="8"/>
      <c r="F1" s="8"/>
      <c r="G1" s="8"/>
      <c r="H1" s="8"/>
      <c r="I1" s="8"/>
      <c r="J1" s="8"/>
      <c r="K1" s="8"/>
      <c r="L1" s="8"/>
      <c r="M1" s="8"/>
      <c r="N1" s="8"/>
      <c r="O1" s="9"/>
    </row>
    <row r="2" spans="1:17" x14ac:dyDescent="0.25">
      <c r="A2" s="10" t="s">
        <v>0</v>
      </c>
      <c r="B2" s="11">
        <v>2019</v>
      </c>
      <c r="C2" s="8"/>
      <c r="D2" s="8"/>
      <c r="E2" s="8"/>
      <c r="F2" s="8"/>
      <c r="G2" s="8"/>
      <c r="H2" s="8"/>
      <c r="I2" s="8"/>
      <c r="J2" s="8"/>
      <c r="K2" s="8"/>
      <c r="L2" s="8"/>
      <c r="M2" s="8"/>
      <c r="N2" s="8"/>
      <c r="O2" s="9"/>
    </row>
    <row r="3" spans="1:17" x14ac:dyDescent="0.25">
      <c r="C3" s="8"/>
      <c r="D3" s="8"/>
      <c r="E3" s="8"/>
      <c r="F3" s="8"/>
      <c r="G3" s="8"/>
      <c r="H3" s="8"/>
      <c r="I3" s="8"/>
      <c r="J3" s="8"/>
      <c r="K3" s="8"/>
      <c r="L3" s="8"/>
      <c r="M3" s="8"/>
      <c r="N3" s="8"/>
      <c r="O3" s="9"/>
    </row>
    <row r="4" spans="1:17" x14ac:dyDescent="0.25">
      <c r="C4" s="8"/>
      <c r="D4" s="8"/>
      <c r="E4" s="8"/>
      <c r="F4" s="8"/>
      <c r="G4" s="8"/>
      <c r="H4" s="8"/>
      <c r="I4" s="8"/>
      <c r="J4" s="8"/>
      <c r="K4" s="8"/>
      <c r="L4" s="8"/>
      <c r="M4" s="8"/>
      <c r="N4" s="8"/>
      <c r="O4" s="9"/>
    </row>
    <row r="5" spans="1:17" x14ac:dyDescent="0.25">
      <c r="C5" s="8"/>
      <c r="D5" s="8"/>
      <c r="E5" s="8"/>
      <c r="F5" s="8"/>
      <c r="G5" s="8"/>
      <c r="H5" s="8"/>
      <c r="I5" s="8"/>
      <c r="J5" s="8"/>
      <c r="K5" s="8"/>
      <c r="L5" s="8"/>
      <c r="M5" s="8"/>
      <c r="N5" s="8"/>
      <c r="O5" s="9"/>
    </row>
    <row r="6" spans="1:17" x14ac:dyDescent="0.25">
      <c r="C6" s="8"/>
      <c r="D6" s="8"/>
      <c r="E6" s="8"/>
      <c r="F6" s="8"/>
      <c r="G6" s="8"/>
      <c r="H6" s="8"/>
      <c r="I6" s="8"/>
      <c r="J6" s="8"/>
      <c r="K6" s="8"/>
      <c r="L6" s="8"/>
      <c r="M6" s="8"/>
      <c r="N6" s="8"/>
      <c r="O6" s="9"/>
    </row>
    <row r="7" spans="1:17" x14ac:dyDescent="0.25">
      <c r="A7" s="244"/>
      <c r="B7" s="244"/>
      <c r="C7" s="244"/>
      <c r="D7" s="244"/>
      <c r="E7" s="244"/>
      <c r="F7" s="244"/>
      <c r="G7" s="244"/>
      <c r="H7" s="244"/>
      <c r="I7" s="244"/>
      <c r="J7" s="244"/>
      <c r="K7" s="244"/>
      <c r="L7" s="244"/>
      <c r="M7" s="244"/>
      <c r="N7" s="244"/>
      <c r="O7" s="244"/>
      <c r="P7" s="244"/>
      <c r="Q7" s="244"/>
    </row>
    <row r="8" spans="1:17" x14ac:dyDescent="0.25">
      <c r="C8" s="8"/>
      <c r="D8" s="4"/>
      <c r="E8" s="8"/>
      <c r="F8" s="8"/>
      <c r="G8" s="8"/>
      <c r="H8" s="8"/>
      <c r="I8" s="8"/>
      <c r="J8" s="8"/>
      <c r="K8" s="8"/>
      <c r="L8" s="8"/>
      <c r="M8" s="8"/>
      <c r="N8" s="8"/>
      <c r="O8" s="9"/>
      <c r="P8" s="13"/>
    </row>
    <row r="9" spans="1:17" ht="18.75" x14ac:dyDescent="0.3">
      <c r="A9" s="231" t="s">
        <v>128</v>
      </c>
      <c r="B9" s="231"/>
      <c r="C9" s="231"/>
      <c r="D9" s="231"/>
      <c r="E9" s="231"/>
      <c r="F9" s="231"/>
      <c r="G9" s="231"/>
      <c r="H9" s="231"/>
      <c r="I9" s="231"/>
      <c r="J9" s="231"/>
      <c r="K9" s="231"/>
      <c r="L9" s="231"/>
      <c r="M9" s="231"/>
      <c r="N9" s="231"/>
      <c r="O9" s="231"/>
      <c r="P9" s="231"/>
      <c r="Q9" s="231"/>
    </row>
    <row r="10" spans="1:17" x14ac:dyDescent="0.25">
      <c r="C10" s="8"/>
      <c r="D10" s="8"/>
      <c r="E10" s="8"/>
      <c r="F10" s="8"/>
      <c r="G10" s="8"/>
      <c r="H10" s="8"/>
      <c r="I10" s="8"/>
      <c r="J10" s="8"/>
      <c r="K10" s="8"/>
      <c r="L10" s="8"/>
      <c r="M10" s="8"/>
      <c r="N10" s="8"/>
      <c r="O10" s="9"/>
    </row>
    <row r="11" spans="1:17" ht="15.75" thickBot="1" x14ac:dyDescent="0.3">
      <c r="C11" s="8"/>
      <c r="D11" s="8"/>
      <c r="E11" s="8"/>
      <c r="F11" s="8"/>
      <c r="G11" s="8"/>
      <c r="H11" s="8"/>
      <c r="I11" s="8"/>
      <c r="J11" s="8"/>
      <c r="K11" s="8"/>
      <c r="L11" s="8"/>
      <c r="M11" s="8"/>
      <c r="N11" s="8"/>
      <c r="O11" s="9"/>
    </row>
    <row r="12" spans="1:17" ht="13.15" customHeight="1" x14ac:dyDescent="0.25">
      <c r="A12" s="234" t="s">
        <v>1</v>
      </c>
      <c r="B12" s="235"/>
      <c r="C12" s="238"/>
      <c r="D12" s="239"/>
      <c r="E12" s="239"/>
      <c r="F12" s="239"/>
      <c r="G12" s="239"/>
      <c r="H12" s="239"/>
      <c r="I12" s="240"/>
      <c r="J12" s="241" t="s">
        <v>67</v>
      </c>
      <c r="K12" s="241" t="s">
        <v>69</v>
      </c>
      <c r="L12" s="15"/>
      <c r="M12" s="16"/>
      <c r="N12" s="241" t="s">
        <v>68</v>
      </c>
      <c r="O12" s="17"/>
      <c r="P12" s="18"/>
      <c r="Q12" s="19" t="s">
        <v>80</v>
      </c>
    </row>
    <row r="13" spans="1:17" ht="36.6" customHeight="1" thickBot="1" x14ac:dyDescent="0.3">
      <c r="A13" s="236"/>
      <c r="B13" s="237"/>
      <c r="C13" s="20" t="s">
        <v>3</v>
      </c>
      <c r="D13" s="21" t="s">
        <v>4</v>
      </c>
      <c r="E13" s="21" t="s">
        <v>5</v>
      </c>
      <c r="F13" s="21" t="s">
        <v>6</v>
      </c>
      <c r="G13" s="21" t="s">
        <v>7</v>
      </c>
      <c r="H13" s="21" t="s">
        <v>8</v>
      </c>
      <c r="I13" s="22" t="s">
        <v>9</v>
      </c>
      <c r="J13" s="242"/>
      <c r="K13" s="243"/>
      <c r="L13" s="23" t="s">
        <v>62</v>
      </c>
      <c r="M13" s="24" t="s">
        <v>63</v>
      </c>
      <c r="N13" s="242"/>
      <c r="O13" s="17"/>
      <c r="P13" s="25"/>
      <c r="Q13" s="26" t="s">
        <v>10</v>
      </c>
    </row>
    <row r="14" spans="1:17" ht="15.75" thickBot="1" x14ac:dyDescent="0.3">
      <c r="A14" s="27" t="s">
        <v>11</v>
      </c>
      <c r="B14" s="28"/>
      <c r="C14" s="29"/>
      <c r="D14" s="29"/>
      <c r="E14" s="29"/>
      <c r="F14" s="29"/>
      <c r="G14" s="29"/>
      <c r="H14" s="29"/>
      <c r="I14" s="29"/>
      <c r="J14" s="29"/>
      <c r="K14" s="29"/>
      <c r="L14" s="29"/>
      <c r="M14" s="30"/>
      <c r="N14" s="29"/>
      <c r="O14" s="31"/>
      <c r="P14" s="32"/>
      <c r="Q14" s="33"/>
    </row>
    <row r="15" spans="1:17" ht="15.75" thickBot="1" x14ac:dyDescent="0.3">
      <c r="A15" s="34" t="s">
        <v>12</v>
      </c>
      <c r="B15" s="35" t="s">
        <v>13</v>
      </c>
      <c r="C15" s="36">
        <v>1</v>
      </c>
      <c r="D15" s="37">
        <v>3</v>
      </c>
      <c r="E15" s="37">
        <v>1</v>
      </c>
      <c r="F15" s="38">
        <v>4</v>
      </c>
      <c r="G15" s="38">
        <v>1</v>
      </c>
      <c r="H15" s="37">
        <v>1</v>
      </c>
      <c r="I15" s="39"/>
      <c r="J15" s="40">
        <f>+C15*$C$32+D15*$D$32+E15*$E$32+F15*$F$32+H15*$H$32+I15*$I$32+G15*$G$32</f>
        <v>1408</v>
      </c>
      <c r="K15" s="41">
        <f>GENER!J15+J15</f>
        <v>3131</v>
      </c>
      <c r="L15" s="41">
        <f>H41</f>
        <v>975</v>
      </c>
      <c r="M15" s="42">
        <f t="shared" ref="M15:M29" si="0">IF(J15&gt;L15,L15)+ IF(J15&lt;L15,J15)</f>
        <v>975</v>
      </c>
      <c r="N15" s="43">
        <f>GENER!M15+(J15-L15)</f>
        <v>1181</v>
      </c>
      <c r="O15" s="44"/>
      <c r="P15" s="45"/>
      <c r="Q15" s="46"/>
    </row>
    <row r="16" spans="1:17" ht="15.75" thickBot="1" x14ac:dyDescent="0.3">
      <c r="A16" s="27" t="s">
        <v>14</v>
      </c>
      <c r="B16" s="28"/>
      <c r="C16" s="47"/>
      <c r="D16" s="47"/>
      <c r="E16" s="47"/>
      <c r="F16" s="47"/>
      <c r="G16" s="47"/>
      <c r="H16" s="48"/>
      <c r="I16" s="47"/>
      <c r="J16" s="49">
        <f>+C16*$C$32+D16*$D$32+E16*$E$32+F16*$F$32+H16*$H$32+I16*$I$32+G16*$G$32</f>
        <v>0</v>
      </c>
      <c r="K16" s="41">
        <f>GENER!J16+J16</f>
        <v>0</v>
      </c>
      <c r="L16" s="49"/>
      <c r="M16" s="143"/>
      <c r="N16" s="144"/>
      <c r="O16" s="51"/>
      <c r="P16" s="32"/>
      <c r="Q16" s="33"/>
    </row>
    <row r="17" spans="1:17" x14ac:dyDescent="0.25">
      <c r="A17" s="52" t="s">
        <v>15</v>
      </c>
      <c r="B17" s="53" t="s">
        <v>16</v>
      </c>
      <c r="C17" s="54">
        <v>1</v>
      </c>
      <c r="D17" s="55">
        <v>2</v>
      </c>
      <c r="E17" s="55"/>
      <c r="F17" s="56">
        <v>4</v>
      </c>
      <c r="G17" s="56">
        <v>2</v>
      </c>
      <c r="H17" s="55"/>
      <c r="I17" s="57">
        <v>1</v>
      </c>
      <c r="J17" s="58">
        <f>+C17*$C$32+D17*$D$32+E17*$E$32+F17*$F$32+H17*$H$32+I17*$I$32+G17*$G$32</f>
        <v>1234</v>
      </c>
      <c r="K17" s="40">
        <f>GENER!J17+J17</f>
        <v>2642</v>
      </c>
      <c r="L17" s="59">
        <f>H44</f>
        <v>1025</v>
      </c>
      <c r="M17" s="40">
        <f t="shared" si="0"/>
        <v>1025</v>
      </c>
      <c r="N17" s="43">
        <f>GENER!M17+(J17-L17)</f>
        <v>592</v>
      </c>
      <c r="O17" s="44"/>
      <c r="P17" s="61" t="s">
        <v>17</v>
      </c>
      <c r="Q17" s="62">
        <v>1</v>
      </c>
    </row>
    <row r="18" spans="1:17" x14ac:dyDescent="0.25">
      <c r="A18" s="52" t="s">
        <v>18</v>
      </c>
      <c r="B18" s="53" t="s">
        <v>19</v>
      </c>
      <c r="C18" s="54">
        <v>1</v>
      </c>
      <c r="D18" s="55">
        <v>3</v>
      </c>
      <c r="E18" s="55"/>
      <c r="F18" s="56">
        <v>4</v>
      </c>
      <c r="G18" s="56"/>
      <c r="H18" s="55"/>
      <c r="I18" s="57"/>
      <c r="J18" s="58">
        <f>+C18*$C$32+D18*$D$32+E18*$E$32+F18*$F$32+H18*$H$32+I18*$I$32+G18*$G$32</f>
        <v>1093</v>
      </c>
      <c r="K18" s="58">
        <f>GENER!J18+J18</f>
        <v>2291</v>
      </c>
      <c r="L18" s="59">
        <f>H44</f>
        <v>1025</v>
      </c>
      <c r="M18" s="58">
        <f t="shared" si="0"/>
        <v>1025</v>
      </c>
      <c r="N18" s="60">
        <f>GENER!M18+(J18-L18)</f>
        <v>241</v>
      </c>
      <c r="O18" s="44"/>
      <c r="P18" s="61" t="s">
        <v>20</v>
      </c>
      <c r="Q18" s="62">
        <v>3</v>
      </c>
    </row>
    <row r="19" spans="1:17" x14ac:dyDescent="0.25">
      <c r="A19" s="52" t="s">
        <v>21</v>
      </c>
      <c r="B19" s="53" t="s">
        <v>22</v>
      </c>
      <c r="C19" s="63"/>
      <c r="D19" s="64"/>
      <c r="E19" s="64"/>
      <c r="F19" s="65"/>
      <c r="G19" s="65"/>
      <c r="H19" s="64"/>
      <c r="I19" s="66"/>
      <c r="J19" s="67"/>
      <c r="K19" s="67"/>
      <c r="L19" s="68"/>
      <c r="M19" s="68"/>
      <c r="N19" s="67"/>
      <c r="O19" s="44"/>
      <c r="P19" s="61" t="s">
        <v>23</v>
      </c>
      <c r="Q19" s="85"/>
    </row>
    <row r="20" spans="1:17" ht="15.75" thickBot="1" x14ac:dyDescent="0.3">
      <c r="A20" s="70" t="s">
        <v>24</v>
      </c>
      <c r="B20" s="71" t="s">
        <v>25</v>
      </c>
      <c r="C20" s="63"/>
      <c r="D20" s="64"/>
      <c r="E20" s="64"/>
      <c r="F20" s="65"/>
      <c r="G20" s="65"/>
      <c r="H20" s="64"/>
      <c r="I20" s="66"/>
      <c r="J20" s="67"/>
      <c r="K20" s="67"/>
      <c r="L20" s="68"/>
      <c r="M20" s="68"/>
      <c r="N20" s="67"/>
      <c r="O20" s="44"/>
      <c r="P20" s="45" t="s">
        <v>26</v>
      </c>
      <c r="Q20" s="77"/>
    </row>
    <row r="21" spans="1:17" ht="15.75" thickBot="1" x14ac:dyDescent="0.3">
      <c r="A21" s="78" t="s">
        <v>32</v>
      </c>
      <c r="B21" s="79"/>
      <c r="C21" s="145"/>
      <c r="D21" s="145"/>
      <c r="E21" s="145"/>
      <c r="F21" s="145"/>
      <c r="G21" s="145"/>
      <c r="H21" s="145"/>
      <c r="I21" s="145"/>
      <c r="J21" s="144"/>
      <c r="K21" s="144">
        <f>GENER!J21+J21</f>
        <v>0</v>
      </c>
      <c r="L21" s="144"/>
      <c r="M21" s="144"/>
      <c r="N21" s="144"/>
      <c r="O21" s="44"/>
      <c r="P21" s="45" t="s">
        <v>29</v>
      </c>
      <c r="Q21" s="85">
        <v>1</v>
      </c>
    </row>
    <row r="22" spans="1:17" x14ac:dyDescent="0.25">
      <c r="A22" s="34" t="s">
        <v>37</v>
      </c>
      <c r="B22" s="35" t="s">
        <v>38</v>
      </c>
      <c r="C22" s="146">
        <v>1</v>
      </c>
      <c r="D22" s="147"/>
      <c r="E22" s="147"/>
      <c r="F22" s="148"/>
      <c r="G22" s="148">
        <v>1</v>
      </c>
      <c r="H22" s="147"/>
      <c r="I22" s="149"/>
      <c r="J22" s="150">
        <f t="shared" ref="J22:J28" si="1">+C22*$C$32+D22*$D$32+E22*$E$32+F22*$F$32+H22*$H$32+I22*$I$32+G22*$G$32</f>
        <v>355</v>
      </c>
      <c r="K22" s="151">
        <f>GENER!J22+J22</f>
        <v>1274</v>
      </c>
      <c r="L22" s="40">
        <f>H45</f>
        <v>500</v>
      </c>
      <c r="M22" s="152">
        <f t="shared" si="0"/>
        <v>355</v>
      </c>
      <c r="N22" s="40">
        <f>GENER!M22+(J22-L22)</f>
        <v>274</v>
      </c>
      <c r="O22" s="44"/>
      <c r="P22" s="82"/>
      <c r="Q22" s="198"/>
    </row>
    <row r="23" spans="1:17" x14ac:dyDescent="0.25">
      <c r="A23" s="52" t="s">
        <v>40</v>
      </c>
      <c r="B23" s="53" t="s">
        <v>41</v>
      </c>
      <c r="C23" s="153">
        <v>1</v>
      </c>
      <c r="D23" s="154"/>
      <c r="E23" s="154">
        <v>1</v>
      </c>
      <c r="F23" s="154"/>
      <c r="G23" s="154">
        <v>1</v>
      </c>
      <c r="H23" s="154"/>
      <c r="I23" s="155"/>
      <c r="J23" s="58">
        <f t="shared" si="1"/>
        <v>460</v>
      </c>
      <c r="K23" s="59">
        <f>GENER!J23+J23</f>
        <v>710</v>
      </c>
      <c r="L23" s="58">
        <f>H46</f>
        <v>350</v>
      </c>
      <c r="M23" s="60">
        <f t="shared" si="0"/>
        <v>350</v>
      </c>
      <c r="N23" s="58">
        <f>GENER!M23+(J23-L23)</f>
        <v>10</v>
      </c>
      <c r="O23" s="51"/>
      <c r="P23" s="45" t="s">
        <v>33</v>
      </c>
      <c r="Q23" s="77"/>
    </row>
    <row r="24" spans="1:17" x14ac:dyDescent="0.25">
      <c r="A24" s="70" t="s">
        <v>42</v>
      </c>
      <c r="B24" s="71" t="s">
        <v>43</v>
      </c>
      <c r="C24" s="54">
        <v>1</v>
      </c>
      <c r="D24" s="55"/>
      <c r="E24" s="55"/>
      <c r="F24" s="56"/>
      <c r="G24" s="56"/>
      <c r="H24" s="55"/>
      <c r="I24" s="57"/>
      <c r="J24" s="156">
        <f t="shared" si="1"/>
        <v>250</v>
      </c>
      <c r="K24" s="156">
        <f>GENER!J24+J24</f>
        <v>605</v>
      </c>
      <c r="L24" s="157">
        <f>H46</f>
        <v>350</v>
      </c>
      <c r="M24" s="157">
        <f t="shared" si="0"/>
        <v>250</v>
      </c>
      <c r="N24" s="58">
        <f>GENER!M24+(J24-L24)</f>
        <v>-95</v>
      </c>
      <c r="O24" s="44"/>
      <c r="P24" s="45" t="s">
        <v>35</v>
      </c>
      <c r="Q24" s="77"/>
    </row>
    <row r="25" spans="1:17" x14ac:dyDescent="0.25">
      <c r="A25" s="70" t="s">
        <v>71</v>
      </c>
      <c r="B25" s="71" t="s">
        <v>34</v>
      </c>
      <c r="C25" s="54">
        <v>1</v>
      </c>
      <c r="D25" s="55"/>
      <c r="E25" s="55"/>
      <c r="F25" s="56"/>
      <c r="G25" s="56">
        <v>1</v>
      </c>
      <c r="H25" s="55">
        <v>1</v>
      </c>
      <c r="I25" s="57"/>
      <c r="J25" s="58">
        <f t="shared" si="1"/>
        <v>460</v>
      </c>
      <c r="K25" s="58">
        <f>GENER!J25+J25</f>
        <v>815</v>
      </c>
      <c r="L25" s="59">
        <f>H45</f>
        <v>500</v>
      </c>
      <c r="M25" s="59">
        <f t="shared" si="0"/>
        <v>460</v>
      </c>
      <c r="N25" s="58">
        <f>GENER!M25+(J25-L25)</f>
        <v>-185</v>
      </c>
      <c r="O25" s="44"/>
      <c r="P25" s="61" t="s">
        <v>36</v>
      </c>
      <c r="Q25" s="62">
        <v>4</v>
      </c>
    </row>
    <row r="26" spans="1:17" x14ac:dyDescent="0.25">
      <c r="A26" s="70" t="s">
        <v>30</v>
      </c>
      <c r="B26" s="71" t="s">
        <v>31</v>
      </c>
      <c r="C26" s="72">
        <v>1</v>
      </c>
      <c r="D26" s="73"/>
      <c r="E26" s="73"/>
      <c r="F26" s="74"/>
      <c r="G26" s="74"/>
      <c r="H26" s="73"/>
      <c r="I26" s="75"/>
      <c r="J26" s="58">
        <f t="shared" si="1"/>
        <v>250</v>
      </c>
      <c r="K26" s="58">
        <f>GENER!J26+J26</f>
        <v>500</v>
      </c>
      <c r="L26" s="59">
        <f>H46</f>
        <v>350</v>
      </c>
      <c r="M26" s="59">
        <f t="shared" si="0"/>
        <v>250</v>
      </c>
      <c r="N26" s="58">
        <f>GENER!M26+(J26-L26)</f>
        <v>-200</v>
      </c>
      <c r="O26" s="44"/>
      <c r="P26" s="84" t="s">
        <v>39</v>
      </c>
      <c r="Q26" s="85">
        <v>1</v>
      </c>
    </row>
    <row r="27" spans="1:17" x14ac:dyDescent="0.25">
      <c r="A27" s="52" t="s">
        <v>99</v>
      </c>
      <c r="B27" s="53" t="s">
        <v>100</v>
      </c>
      <c r="C27" s="72">
        <v>1</v>
      </c>
      <c r="D27" s="73"/>
      <c r="E27" s="73">
        <v>1</v>
      </c>
      <c r="F27" s="74"/>
      <c r="G27" s="74">
        <v>1</v>
      </c>
      <c r="H27" s="73"/>
      <c r="I27" s="75"/>
      <c r="J27" s="58">
        <f t="shared" si="1"/>
        <v>460</v>
      </c>
      <c r="K27" s="58">
        <f>GENER!J27+J27</f>
        <v>1025</v>
      </c>
      <c r="L27" s="59">
        <f>H46</f>
        <v>350</v>
      </c>
      <c r="M27" s="59">
        <f t="shared" si="0"/>
        <v>350</v>
      </c>
      <c r="N27" s="58">
        <f>GENER!M27+(J27-L27)</f>
        <v>325</v>
      </c>
      <c r="O27" s="44"/>
      <c r="P27" s="84" t="s">
        <v>35</v>
      </c>
      <c r="Q27" s="77"/>
    </row>
    <row r="28" spans="1:17" x14ac:dyDescent="0.25">
      <c r="A28" s="52" t="s">
        <v>27</v>
      </c>
      <c r="B28" s="53" t="s">
        <v>28</v>
      </c>
      <c r="C28" s="72">
        <v>1</v>
      </c>
      <c r="D28" s="73"/>
      <c r="E28" s="73">
        <v>1</v>
      </c>
      <c r="F28" s="74"/>
      <c r="G28" s="74">
        <v>1</v>
      </c>
      <c r="H28" s="73">
        <v>1</v>
      </c>
      <c r="I28" s="75">
        <v>2</v>
      </c>
      <c r="J28" s="58">
        <f t="shared" si="1"/>
        <v>709</v>
      </c>
      <c r="K28" s="58">
        <f>GENER!J28+J28</f>
        <v>1274</v>
      </c>
      <c r="L28" s="59">
        <f>H45</f>
        <v>500</v>
      </c>
      <c r="M28" s="59">
        <f t="shared" si="0"/>
        <v>500</v>
      </c>
      <c r="N28" s="58">
        <f>GENER!M28+(J28-L28)</f>
        <v>274</v>
      </c>
      <c r="O28" s="44"/>
      <c r="P28" s="45" t="s">
        <v>44</v>
      </c>
      <c r="Q28" s="77">
        <v>1</v>
      </c>
    </row>
    <row r="29" spans="1:17" ht="15.75" thickBot="1" x14ac:dyDescent="0.3">
      <c r="A29" s="91" t="s">
        <v>45</v>
      </c>
      <c r="B29" s="92" t="s">
        <v>46</v>
      </c>
      <c r="C29" s="93">
        <v>1</v>
      </c>
      <c r="D29" s="94"/>
      <c r="E29" s="94">
        <v>1</v>
      </c>
      <c r="F29" s="95"/>
      <c r="G29" s="95">
        <v>1</v>
      </c>
      <c r="H29" s="94"/>
      <c r="I29" s="96"/>
      <c r="J29" s="76">
        <f t="shared" ref="J29" si="2">+C29*$C$32+D29*$D$32+E29*$E$32+F29*$F$32+H29*$H$32+I29*$I$32+G29*$G$32</f>
        <v>460</v>
      </c>
      <c r="K29" s="76">
        <f>GENER!J29+J29</f>
        <v>1025</v>
      </c>
      <c r="L29" s="97">
        <f>H45</f>
        <v>500</v>
      </c>
      <c r="M29" s="97">
        <f t="shared" si="0"/>
        <v>460</v>
      </c>
      <c r="N29" s="76">
        <f>GENER!M29+(J29-L29)</f>
        <v>25</v>
      </c>
      <c r="O29" s="44"/>
      <c r="P29" s="45"/>
      <c r="Q29" s="77"/>
    </row>
    <row r="30" spans="1:17" x14ac:dyDescent="0.25">
      <c r="A30" s="8"/>
      <c r="B30" s="8"/>
      <c r="C30" s="8"/>
      <c r="D30" s="8"/>
      <c r="E30" s="8"/>
      <c r="F30" s="8"/>
      <c r="G30" s="8"/>
      <c r="H30" s="8"/>
      <c r="I30" s="8"/>
      <c r="J30" s="8"/>
      <c r="K30" s="8"/>
      <c r="L30" s="8"/>
      <c r="M30" s="8"/>
      <c r="N30" s="8"/>
      <c r="O30" s="44"/>
      <c r="P30" s="45" t="s">
        <v>35</v>
      </c>
      <c r="Q30" s="85">
        <v>1</v>
      </c>
    </row>
    <row r="31" spans="1:17" ht="15.75" thickBot="1" x14ac:dyDescent="0.3">
      <c r="A31" s="100" t="s">
        <v>48</v>
      </c>
      <c r="C31" s="8"/>
      <c r="D31" s="8"/>
      <c r="E31" s="8"/>
      <c r="F31" s="8"/>
      <c r="G31" s="8"/>
      <c r="H31" s="8"/>
      <c r="I31" s="8"/>
      <c r="J31" s="8"/>
      <c r="K31" s="8"/>
      <c r="L31" s="8"/>
      <c r="M31" s="8"/>
      <c r="N31" s="8"/>
      <c r="O31" s="9"/>
      <c r="P31" s="101" t="s">
        <v>47</v>
      </c>
      <c r="Q31" s="102">
        <v>2</v>
      </c>
    </row>
    <row r="32" spans="1:17" x14ac:dyDescent="0.25">
      <c r="A32" s="103" t="s">
        <v>49</v>
      </c>
      <c r="B32" s="104"/>
      <c r="C32" s="105">
        <v>250</v>
      </c>
      <c r="D32" s="106">
        <v>141</v>
      </c>
      <c r="E32" s="106">
        <v>105</v>
      </c>
      <c r="F32" s="106">
        <v>105</v>
      </c>
      <c r="G32" s="106">
        <v>105</v>
      </c>
      <c r="H32" s="106">
        <v>105</v>
      </c>
      <c r="I32" s="107">
        <v>72</v>
      </c>
      <c r="J32" s="8"/>
      <c r="K32" s="8"/>
      <c r="L32" s="8"/>
      <c r="M32" s="8"/>
      <c r="N32" s="8"/>
      <c r="O32" s="9"/>
    </row>
    <row r="33" spans="1:21" x14ac:dyDescent="0.25">
      <c r="A33" s="108" t="s">
        <v>50</v>
      </c>
      <c r="B33" s="109"/>
      <c r="C33" s="110">
        <f>+C32</f>
        <v>250</v>
      </c>
      <c r="D33" s="111">
        <f t="shared" ref="D33:I33" si="3">+D32</f>
        <v>141</v>
      </c>
      <c r="E33" s="111">
        <f t="shared" si="3"/>
        <v>105</v>
      </c>
      <c r="F33" s="111">
        <f t="shared" si="3"/>
        <v>105</v>
      </c>
      <c r="G33" s="111">
        <f t="shared" si="3"/>
        <v>105</v>
      </c>
      <c r="H33" s="111">
        <f t="shared" si="3"/>
        <v>105</v>
      </c>
      <c r="I33" s="112">
        <f t="shared" si="3"/>
        <v>72</v>
      </c>
      <c r="J33" s="8"/>
      <c r="K33" s="8"/>
      <c r="L33" s="8"/>
      <c r="M33" s="158"/>
      <c r="N33" s="8"/>
      <c r="O33" s="9"/>
    </row>
    <row r="34" spans="1:21" ht="15.75" thickBot="1" x14ac:dyDescent="0.3">
      <c r="A34" s="113" t="s">
        <v>51</v>
      </c>
      <c r="B34" s="114"/>
      <c r="C34" s="115">
        <f>+C32</f>
        <v>250</v>
      </c>
      <c r="D34" s="116"/>
      <c r="E34" s="117">
        <f>+E32</f>
        <v>105</v>
      </c>
      <c r="F34" s="117">
        <f>+F32</f>
        <v>105</v>
      </c>
      <c r="G34" s="117">
        <f>+G32</f>
        <v>105</v>
      </c>
      <c r="H34" s="117">
        <f>+H32</f>
        <v>105</v>
      </c>
      <c r="I34" s="118">
        <f>+I32</f>
        <v>72</v>
      </c>
      <c r="J34" s="8"/>
      <c r="K34" s="8"/>
      <c r="L34" s="8"/>
      <c r="M34" s="158"/>
      <c r="N34" s="8"/>
      <c r="O34" s="9"/>
    </row>
    <row r="35" spans="1:21" x14ac:dyDescent="0.25">
      <c r="A35" s="119"/>
      <c r="B35" s="120"/>
      <c r="C35" s="121"/>
      <c r="D35" s="122"/>
      <c r="E35" s="122"/>
      <c r="F35" s="122"/>
      <c r="G35" s="122"/>
      <c r="H35" s="122"/>
      <c r="I35" s="122"/>
      <c r="J35" s="8"/>
      <c r="K35" s="8"/>
      <c r="L35" s="8"/>
      <c r="M35" s="158"/>
      <c r="N35" s="8"/>
      <c r="O35" s="9"/>
    </row>
    <row r="36" spans="1:21" x14ac:dyDescent="0.25">
      <c r="A36" s="123" t="s">
        <v>52</v>
      </c>
      <c r="B36" s="123"/>
      <c r="C36" s="123"/>
      <c r="D36" s="123"/>
      <c r="E36" s="123"/>
      <c r="F36" s="123"/>
      <c r="G36" s="123"/>
      <c r="H36" s="123"/>
      <c r="I36" s="123"/>
      <c r="J36" s="123"/>
      <c r="K36" s="123"/>
      <c r="L36" s="123"/>
      <c r="M36" s="123"/>
      <c r="N36" s="123"/>
      <c r="O36" s="123"/>
      <c r="P36" s="123"/>
      <c r="Q36" s="123"/>
      <c r="R36" s="123"/>
      <c r="S36" s="123"/>
      <c r="T36" s="123"/>
    </row>
    <row r="37" spans="1:21" x14ac:dyDescent="0.25">
      <c r="A37" s="124"/>
      <c r="B37" s="124"/>
      <c r="C37" s="124"/>
      <c r="D37" s="124"/>
      <c r="E37" s="124"/>
      <c r="F37" s="124"/>
      <c r="G37" s="124"/>
      <c r="H37" s="124"/>
      <c r="I37" s="124"/>
      <c r="J37" s="124"/>
      <c r="K37" s="124"/>
      <c r="L37" s="124"/>
      <c r="M37" s="229"/>
      <c r="N37" s="124"/>
      <c r="O37" s="124"/>
      <c r="P37" s="124"/>
      <c r="Q37" s="124"/>
      <c r="R37" s="124"/>
      <c r="S37" s="124"/>
      <c r="T37" s="124"/>
    </row>
    <row r="38" spans="1:21" ht="30" customHeight="1" x14ac:dyDescent="0.25">
      <c r="A38" s="233" t="s">
        <v>118</v>
      </c>
      <c r="B38" s="233"/>
      <c r="C38" s="233"/>
      <c r="D38" s="233"/>
      <c r="E38" s="233"/>
      <c r="F38" s="233"/>
      <c r="G38" s="233"/>
      <c r="H38" s="233"/>
      <c r="I38" s="233"/>
      <c r="J38" s="233"/>
      <c r="K38" s="233"/>
      <c r="L38" s="233"/>
      <c r="M38" s="233"/>
      <c r="N38" s="233"/>
      <c r="O38" s="233"/>
      <c r="P38" s="233"/>
      <c r="Q38" s="233"/>
      <c r="R38" s="233"/>
      <c r="S38" s="233"/>
      <c r="T38" s="233"/>
      <c r="U38" s="233"/>
    </row>
    <row r="39" spans="1:21" ht="12.75" customHeight="1" x14ac:dyDescent="0.25">
      <c r="A39" s="2"/>
      <c r="B39" s="2"/>
      <c r="C39" s="2"/>
      <c r="E39" s="2"/>
      <c r="F39" s="2"/>
      <c r="G39" s="232" t="s">
        <v>117</v>
      </c>
      <c r="H39" s="232"/>
      <c r="O39" s="7"/>
      <c r="R39" s="2"/>
      <c r="S39" s="2"/>
      <c r="T39" s="2"/>
    </row>
    <row r="40" spans="1:21" ht="13.5" customHeight="1" x14ac:dyDescent="0.25">
      <c r="A40" s="125"/>
      <c r="B40" s="125"/>
      <c r="E40" s="126"/>
      <c r="F40" s="127"/>
      <c r="G40" s="128" t="s">
        <v>53</v>
      </c>
      <c r="H40" s="129" t="s">
        <v>54</v>
      </c>
      <c r="O40" s="7"/>
      <c r="S40" s="130"/>
      <c r="T40" s="131"/>
    </row>
    <row r="41" spans="1:21" x14ac:dyDescent="0.25">
      <c r="A41" s="125"/>
      <c r="B41" s="125"/>
      <c r="E41" s="132"/>
      <c r="F41" s="133" t="s">
        <v>55</v>
      </c>
      <c r="G41" s="134">
        <v>11700</v>
      </c>
      <c r="H41" s="135">
        <f t="shared" ref="H41:H46" si="4">ROUND((G41/12),2)</f>
        <v>975</v>
      </c>
      <c r="O41" s="7"/>
      <c r="S41" s="130"/>
    </row>
    <row r="42" spans="1:21" x14ac:dyDescent="0.25">
      <c r="A42" s="125"/>
      <c r="B42" s="125"/>
      <c r="E42" s="132"/>
      <c r="F42" s="133" t="s">
        <v>72</v>
      </c>
      <c r="G42" s="134">
        <v>13800</v>
      </c>
      <c r="H42" s="135">
        <f t="shared" si="4"/>
        <v>1150</v>
      </c>
      <c r="O42" s="7"/>
      <c r="S42" s="130"/>
    </row>
    <row r="43" spans="1:21" x14ac:dyDescent="0.25">
      <c r="A43" s="125"/>
      <c r="B43" s="125"/>
      <c r="E43" s="132"/>
      <c r="F43" s="133" t="s">
        <v>73</v>
      </c>
      <c r="G43" s="134">
        <v>16800</v>
      </c>
      <c r="H43" s="135">
        <f t="shared" si="4"/>
        <v>1400</v>
      </c>
      <c r="O43" s="7"/>
      <c r="S43" s="130"/>
    </row>
    <row r="44" spans="1:21" x14ac:dyDescent="0.25">
      <c r="A44" s="125"/>
      <c r="B44" s="125"/>
      <c r="E44" s="132"/>
      <c r="F44" s="133" t="s">
        <v>56</v>
      </c>
      <c r="G44" s="134">
        <v>12300</v>
      </c>
      <c r="H44" s="135">
        <f t="shared" si="4"/>
        <v>1025</v>
      </c>
      <c r="O44" s="7"/>
      <c r="S44" s="130"/>
    </row>
    <row r="45" spans="1:21" x14ac:dyDescent="0.25">
      <c r="A45" s="125"/>
      <c r="B45" s="125"/>
      <c r="E45" s="132"/>
      <c r="F45" s="133" t="s">
        <v>57</v>
      </c>
      <c r="G45" s="134">
        <v>6000</v>
      </c>
      <c r="H45" s="135">
        <f t="shared" si="4"/>
        <v>500</v>
      </c>
      <c r="O45" s="7"/>
      <c r="S45" s="130"/>
    </row>
    <row r="46" spans="1:21" x14ac:dyDescent="0.25">
      <c r="A46" s="125"/>
      <c r="B46" s="125"/>
      <c r="E46" s="136"/>
      <c r="F46" s="137" t="s">
        <v>58</v>
      </c>
      <c r="G46" s="138">
        <v>4200</v>
      </c>
      <c r="H46" s="139">
        <f t="shared" si="4"/>
        <v>350</v>
      </c>
      <c r="O46" s="7"/>
      <c r="S46" s="130"/>
    </row>
    <row r="47" spans="1:21" x14ac:dyDescent="0.25">
      <c r="A47" s="125"/>
      <c r="B47" s="125"/>
      <c r="C47" s="140"/>
      <c r="D47" s="3"/>
      <c r="E47" s="3"/>
      <c r="F47" s="3"/>
      <c r="G47" s="3"/>
      <c r="H47" s="3"/>
      <c r="I47" s="4"/>
      <c r="J47" s="3"/>
      <c r="K47" s="3"/>
      <c r="L47" s="3"/>
      <c r="M47" s="3"/>
      <c r="N47" s="3"/>
      <c r="O47" s="3"/>
      <c r="P47" s="3"/>
      <c r="Q47" s="3"/>
      <c r="R47" s="3"/>
      <c r="S47" s="3"/>
      <c r="T47" s="3"/>
    </row>
    <row r="48" spans="1:21" s="3" customFormat="1" ht="12.75" customHeight="1" x14ac:dyDescent="0.2">
      <c r="A48" s="233" t="s">
        <v>59</v>
      </c>
      <c r="B48" s="233"/>
      <c r="C48" s="233"/>
      <c r="D48" s="233"/>
      <c r="E48" s="233"/>
      <c r="F48" s="233"/>
      <c r="G48" s="233"/>
      <c r="H48" s="233"/>
      <c r="I48" s="233"/>
      <c r="J48" s="233"/>
      <c r="K48" s="233"/>
      <c r="L48" s="233"/>
      <c r="M48" s="233"/>
      <c r="N48" s="233"/>
      <c r="O48" s="233"/>
      <c r="P48" s="233"/>
      <c r="Q48" s="233"/>
      <c r="R48" s="233"/>
      <c r="S48" s="233"/>
      <c r="T48" s="233"/>
    </row>
    <row r="49" spans="1:20" ht="28.5" customHeight="1" x14ac:dyDescent="0.25">
      <c r="A49" s="233" t="s">
        <v>74</v>
      </c>
      <c r="B49" s="233"/>
      <c r="C49" s="233"/>
      <c r="D49" s="233"/>
      <c r="E49" s="233"/>
      <c r="F49" s="233"/>
      <c r="G49" s="233"/>
      <c r="H49" s="233"/>
      <c r="I49" s="233"/>
      <c r="J49" s="233"/>
      <c r="K49" s="233"/>
      <c r="L49" s="233"/>
      <c r="M49" s="233"/>
      <c r="N49" s="233"/>
      <c r="O49" s="233"/>
      <c r="P49" s="233"/>
      <c r="Q49" s="233"/>
      <c r="R49" s="233"/>
      <c r="S49" s="233"/>
      <c r="T49" s="233"/>
    </row>
    <row r="50" spans="1:20" ht="92.25" customHeight="1" x14ac:dyDescent="0.25">
      <c r="A50" s="233" t="s">
        <v>77</v>
      </c>
      <c r="B50" s="233"/>
      <c r="C50" s="233"/>
      <c r="D50" s="233"/>
      <c r="E50" s="233"/>
      <c r="F50" s="233"/>
      <c r="G50" s="233"/>
      <c r="H50" s="233"/>
      <c r="I50" s="233"/>
      <c r="J50" s="233"/>
      <c r="K50" s="233"/>
      <c r="L50" s="233"/>
      <c r="M50" s="233"/>
      <c r="N50" s="233"/>
      <c r="O50" s="233"/>
      <c r="P50" s="233"/>
      <c r="Q50" s="233"/>
      <c r="R50" s="233"/>
      <c r="S50" s="233"/>
      <c r="T50" s="233"/>
    </row>
    <row r="51" spans="1:20" ht="65.25" customHeight="1" x14ac:dyDescent="0.25">
      <c r="A51" s="233" t="s">
        <v>78</v>
      </c>
      <c r="B51" s="233"/>
      <c r="C51" s="233"/>
      <c r="D51" s="233"/>
      <c r="E51" s="233"/>
      <c r="F51" s="233"/>
      <c r="G51" s="233"/>
      <c r="H51" s="233"/>
      <c r="I51" s="233"/>
      <c r="J51" s="233"/>
      <c r="K51" s="233"/>
      <c r="L51" s="233"/>
      <c r="M51" s="233"/>
      <c r="N51" s="233"/>
      <c r="O51" s="233"/>
      <c r="P51" s="233"/>
      <c r="Q51" s="233"/>
      <c r="R51" s="233"/>
      <c r="S51" s="233"/>
      <c r="T51" s="233"/>
    </row>
    <row r="52" spans="1:20" x14ac:dyDescent="0.25">
      <c r="A52" s="233" t="s">
        <v>79</v>
      </c>
      <c r="B52" s="233"/>
      <c r="C52" s="233"/>
      <c r="D52" s="233"/>
      <c r="E52" s="233"/>
      <c r="F52" s="233"/>
      <c r="G52" s="233"/>
      <c r="H52" s="233"/>
      <c r="I52" s="233"/>
      <c r="J52" s="233"/>
      <c r="K52" s="233"/>
      <c r="L52" s="233"/>
      <c r="M52" s="233"/>
      <c r="N52" s="233"/>
      <c r="O52" s="233"/>
      <c r="P52" s="233"/>
      <c r="Q52" s="233"/>
      <c r="R52" s="233"/>
      <c r="S52" s="233"/>
      <c r="T52" s="233"/>
    </row>
    <row r="53" spans="1:20" x14ac:dyDescent="0.25">
      <c r="A53" s="2"/>
      <c r="B53" s="2"/>
      <c r="C53" s="2"/>
      <c r="D53" s="2"/>
      <c r="E53" s="2"/>
      <c r="F53" s="2"/>
      <c r="G53" s="2"/>
      <c r="H53" s="2"/>
      <c r="I53" s="2"/>
      <c r="J53" s="2"/>
      <c r="K53" s="2"/>
      <c r="L53" s="2"/>
      <c r="M53" s="2"/>
      <c r="N53" s="2"/>
      <c r="O53" s="2"/>
      <c r="P53" s="2"/>
      <c r="Q53" s="2"/>
      <c r="R53" s="2"/>
      <c r="S53" s="2"/>
      <c r="T53" s="2"/>
    </row>
    <row r="54" spans="1:20" x14ac:dyDescent="0.25">
      <c r="A54" s="125"/>
      <c r="B54" s="125" t="s">
        <v>60</v>
      </c>
      <c r="C54" s="140"/>
      <c r="D54" s="140"/>
      <c r="E54" s="140"/>
      <c r="F54" s="140"/>
      <c r="G54" s="140"/>
      <c r="H54" s="140"/>
      <c r="I54" s="140"/>
      <c r="J54" s="140"/>
      <c r="K54" s="140"/>
      <c r="L54" s="140"/>
      <c r="M54" s="140"/>
      <c r="N54" s="140"/>
      <c r="O54" s="140"/>
      <c r="P54" s="140"/>
      <c r="Q54" s="140"/>
      <c r="R54" s="140"/>
      <c r="S54" s="159" t="s">
        <v>75</v>
      </c>
      <c r="T54" s="131"/>
    </row>
    <row r="55" spans="1:20" x14ac:dyDescent="0.25">
      <c r="A55" s="125"/>
      <c r="B55" s="125"/>
      <c r="C55" s="140"/>
      <c r="D55" s="140"/>
      <c r="E55" s="140"/>
      <c r="F55" s="140"/>
      <c r="G55" s="140"/>
      <c r="H55" s="140"/>
      <c r="I55" s="140"/>
      <c r="J55" s="140"/>
      <c r="K55" s="140"/>
      <c r="L55" s="140"/>
      <c r="M55" s="140"/>
      <c r="N55" s="140"/>
      <c r="O55" s="140"/>
      <c r="P55" s="140"/>
      <c r="Q55" s="140"/>
      <c r="R55" s="140"/>
      <c r="S55" s="159"/>
      <c r="T55" s="131"/>
    </row>
    <row r="56" spans="1:20" x14ac:dyDescent="0.25">
      <c r="A56" s="125"/>
      <c r="B56" s="125" t="s">
        <v>61</v>
      </c>
      <c r="C56" s="140"/>
      <c r="D56" s="140"/>
      <c r="E56" s="140"/>
      <c r="F56" s="140"/>
      <c r="G56" s="140"/>
      <c r="H56" s="140"/>
      <c r="I56" s="140"/>
      <c r="J56" s="140"/>
      <c r="K56" s="140"/>
      <c r="L56" s="140"/>
      <c r="M56" s="140"/>
      <c r="N56" s="140"/>
      <c r="O56" s="140"/>
      <c r="P56" s="140"/>
      <c r="Q56" s="140"/>
      <c r="R56" s="140"/>
      <c r="S56" s="131" t="s">
        <v>76</v>
      </c>
      <c r="T56" s="131"/>
    </row>
    <row r="57" spans="1:20" x14ac:dyDescent="0.25">
      <c r="J57" s="7" t="s">
        <v>131</v>
      </c>
      <c r="N57" s="141"/>
      <c r="O57" s="3"/>
      <c r="P57" s="3"/>
    </row>
    <row r="58" spans="1:20" x14ac:dyDescent="0.25">
      <c r="O58" s="141"/>
      <c r="P58" s="3"/>
      <c r="Q58" s="3"/>
    </row>
  </sheetData>
  <mergeCells count="14">
    <mergeCell ref="A52:T52"/>
    <mergeCell ref="K12:K13"/>
    <mergeCell ref="A7:Q7"/>
    <mergeCell ref="A9:Q9"/>
    <mergeCell ref="A12:B13"/>
    <mergeCell ref="C12:I12"/>
    <mergeCell ref="J12:J13"/>
    <mergeCell ref="N12:N13"/>
    <mergeCell ref="G39:H39"/>
    <mergeCell ref="A48:T48"/>
    <mergeCell ref="A49:T49"/>
    <mergeCell ref="A50:T50"/>
    <mergeCell ref="A51:T51"/>
    <mergeCell ref="A38:U38"/>
  </mergeCells>
  <pageMargins left="0.70866141732283472" right="0.70866141732283472" top="0.74803149606299213" bottom="0.74803149606299213" header="0.31496062992125984" footer="0.31496062992125984"/>
  <pageSetup paperSize="9" scale="48"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61"/>
  <sheetViews>
    <sheetView tabSelected="1" workbookViewId="0">
      <selection activeCell="Z33" sqref="Z33"/>
    </sheetView>
  </sheetViews>
  <sheetFormatPr defaultColWidth="11.42578125" defaultRowHeight="15" x14ac:dyDescent="0.25"/>
  <cols>
    <col min="1" max="1" width="18" style="7" customWidth="1"/>
    <col min="2" max="2" width="11.42578125" style="7"/>
    <col min="3" max="4" width="10.7109375" style="7" customWidth="1"/>
    <col min="5" max="5" width="12.85546875" style="7" customWidth="1"/>
    <col min="6" max="6" width="10.7109375" style="7" customWidth="1"/>
    <col min="7" max="7" width="12.85546875" style="7" customWidth="1"/>
    <col min="8" max="9" width="10.7109375" style="7" customWidth="1"/>
    <col min="10" max="13" width="14.85546875" style="7" customWidth="1"/>
    <col min="14" max="14" width="15.42578125" style="7" customWidth="1"/>
    <col min="15" max="15" width="4.85546875" style="142" customWidth="1"/>
    <col min="16" max="19" width="15.42578125" style="142" customWidth="1"/>
    <col min="20" max="20" width="13.85546875" style="7" customWidth="1"/>
    <col min="21" max="21" width="6.7109375" style="7" customWidth="1"/>
    <col min="22" max="22" width="2.140625" style="7" customWidth="1"/>
    <col min="23" max="258" width="11.42578125" style="7"/>
    <col min="259" max="259" width="18" style="7" customWidth="1"/>
    <col min="260" max="260" width="11.42578125" style="7"/>
    <col min="261" max="262" width="10.7109375" style="7" customWidth="1"/>
    <col min="263" max="263" width="12.85546875" style="7" customWidth="1"/>
    <col min="264" max="264" width="10.7109375" style="7" customWidth="1"/>
    <col min="265" max="265" width="12.85546875" style="7" customWidth="1"/>
    <col min="266" max="267" width="10.7109375" style="7" customWidth="1"/>
    <col min="268" max="268" width="14.85546875" style="7" customWidth="1"/>
    <col min="269" max="269" width="15.42578125" style="7" customWidth="1"/>
    <col min="270" max="270" width="16.28515625" style="7" customWidth="1"/>
    <col min="271" max="271" width="12.85546875" style="7" customWidth="1"/>
    <col min="272" max="272" width="13.42578125" style="7" customWidth="1"/>
    <col min="273" max="274" width="15.7109375" style="7" customWidth="1"/>
    <col min="275" max="275" width="9.28515625" style="7" customWidth="1"/>
    <col min="276" max="276" width="13.85546875" style="7" customWidth="1"/>
    <col min="277" max="277" width="6.7109375" style="7" customWidth="1"/>
    <col min="278" max="278" width="2.140625" style="7" customWidth="1"/>
    <col min="279" max="514" width="11.42578125" style="7"/>
    <col min="515" max="515" width="18" style="7" customWidth="1"/>
    <col min="516" max="516" width="11.42578125" style="7"/>
    <col min="517" max="518" width="10.7109375" style="7" customWidth="1"/>
    <col min="519" max="519" width="12.85546875" style="7" customWidth="1"/>
    <col min="520" max="520" width="10.7109375" style="7" customWidth="1"/>
    <col min="521" max="521" width="12.85546875" style="7" customWidth="1"/>
    <col min="522" max="523" width="10.7109375" style="7" customWidth="1"/>
    <col min="524" max="524" width="14.85546875" style="7" customWidth="1"/>
    <col min="525" max="525" width="15.42578125" style="7" customWidth="1"/>
    <col min="526" max="526" width="16.28515625" style="7" customWidth="1"/>
    <col min="527" max="527" width="12.85546875" style="7" customWidth="1"/>
    <col min="528" max="528" width="13.42578125" style="7" customWidth="1"/>
    <col min="529" max="530" width="15.7109375" style="7" customWidth="1"/>
    <col min="531" max="531" width="9.28515625" style="7" customWidth="1"/>
    <col min="532" max="532" width="13.85546875" style="7" customWidth="1"/>
    <col min="533" max="533" width="6.7109375" style="7" customWidth="1"/>
    <col min="534" max="534" width="2.140625" style="7" customWidth="1"/>
    <col min="535" max="770" width="11.42578125" style="7"/>
    <col min="771" max="771" width="18" style="7" customWidth="1"/>
    <col min="772" max="772" width="11.42578125" style="7"/>
    <col min="773" max="774" width="10.7109375" style="7" customWidth="1"/>
    <col min="775" max="775" width="12.85546875" style="7" customWidth="1"/>
    <col min="776" max="776" width="10.7109375" style="7" customWidth="1"/>
    <col min="777" max="777" width="12.85546875" style="7" customWidth="1"/>
    <col min="778" max="779" width="10.7109375" style="7" customWidth="1"/>
    <col min="780" max="780" width="14.85546875" style="7" customWidth="1"/>
    <col min="781" max="781" width="15.42578125" style="7" customWidth="1"/>
    <col min="782" max="782" width="16.28515625" style="7" customWidth="1"/>
    <col min="783" max="783" width="12.85546875" style="7" customWidth="1"/>
    <col min="784" max="784" width="13.42578125" style="7" customWidth="1"/>
    <col min="785" max="786" width="15.7109375" style="7" customWidth="1"/>
    <col min="787" max="787" width="9.28515625" style="7" customWidth="1"/>
    <col min="788" max="788" width="13.85546875" style="7" customWidth="1"/>
    <col min="789" max="789" width="6.7109375" style="7" customWidth="1"/>
    <col min="790" max="790" width="2.140625" style="7" customWidth="1"/>
    <col min="791" max="1026" width="11.42578125" style="7"/>
    <col min="1027" max="1027" width="18" style="7" customWidth="1"/>
    <col min="1028" max="1028" width="11.42578125" style="7"/>
    <col min="1029" max="1030" width="10.7109375" style="7" customWidth="1"/>
    <col min="1031" max="1031" width="12.85546875" style="7" customWidth="1"/>
    <col min="1032" max="1032" width="10.7109375" style="7" customWidth="1"/>
    <col min="1033" max="1033" width="12.85546875" style="7" customWidth="1"/>
    <col min="1034" max="1035" width="10.7109375" style="7" customWidth="1"/>
    <col min="1036" max="1036" width="14.85546875" style="7" customWidth="1"/>
    <col min="1037" max="1037" width="15.42578125" style="7" customWidth="1"/>
    <col min="1038" max="1038" width="16.28515625" style="7" customWidth="1"/>
    <col min="1039" max="1039" width="12.85546875" style="7" customWidth="1"/>
    <col min="1040" max="1040" width="13.42578125" style="7" customWidth="1"/>
    <col min="1041" max="1042" width="15.7109375" style="7" customWidth="1"/>
    <col min="1043" max="1043" width="9.28515625" style="7" customWidth="1"/>
    <col min="1044" max="1044" width="13.85546875" style="7" customWidth="1"/>
    <col min="1045" max="1045" width="6.7109375" style="7" customWidth="1"/>
    <col min="1046" max="1046" width="2.140625" style="7" customWidth="1"/>
    <col min="1047" max="1282" width="11.42578125" style="7"/>
    <col min="1283" max="1283" width="18" style="7" customWidth="1"/>
    <col min="1284" max="1284" width="11.42578125" style="7"/>
    <col min="1285" max="1286" width="10.7109375" style="7" customWidth="1"/>
    <col min="1287" max="1287" width="12.85546875" style="7" customWidth="1"/>
    <col min="1288" max="1288" width="10.7109375" style="7" customWidth="1"/>
    <col min="1289" max="1289" width="12.85546875" style="7" customWidth="1"/>
    <col min="1290" max="1291" width="10.7109375" style="7" customWidth="1"/>
    <col min="1292" max="1292" width="14.85546875" style="7" customWidth="1"/>
    <col min="1293" max="1293" width="15.42578125" style="7" customWidth="1"/>
    <col min="1294" max="1294" width="16.28515625" style="7" customWidth="1"/>
    <col min="1295" max="1295" width="12.85546875" style="7" customWidth="1"/>
    <col min="1296" max="1296" width="13.42578125" style="7" customWidth="1"/>
    <col min="1297" max="1298" width="15.7109375" style="7" customWidth="1"/>
    <col min="1299" max="1299" width="9.28515625" style="7" customWidth="1"/>
    <col min="1300" max="1300" width="13.85546875" style="7" customWidth="1"/>
    <col min="1301" max="1301" width="6.7109375" style="7" customWidth="1"/>
    <col min="1302" max="1302" width="2.140625" style="7" customWidth="1"/>
    <col min="1303" max="1538" width="11.42578125" style="7"/>
    <col min="1539" max="1539" width="18" style="7" customWidth="1"/>
    <col min="1540" max="1540" width="11.42578125" style="7"/>
    <col min="1541" max="1542" width="10.7109375" style="7" customWidth="1"/>
    <col min="1543" max="1543" width="12.85546875" style="7" customWidth="1"/>
    <col min="1544" max="1544" width="10.7109375" style="7" customWidth="1"/>
    <col min="1545" max="1545" width="12.85546875" style="7" customWidth="1"/>
    <col min="1546" max="1547" width="10.7109375" style="7" customWidth="1"/>
    <col min="1548" max="1548" width="14.85546875" style="7" customWidth="1"/>
    <col min="1549" max="1549" width="15.42578125" style="7" customWidth="1"/>
    <col min="1550" max="1550" width="16.28515625" style="7" customWidth="1"/>
    <col min="1551" max="1551" width="12.85546875" style="7" customWidth="1"/>
    <col min="1552" max="1552" width="13.42578125" style="7" customWidth="1"/>
    <col min="1553" max="1554" width="15.7109375" style="7" customWidth="1"/>
    <col min="1555" max="1555" width="9.28515625" style="7" customWidth="1"/>
    <col min="1556" max="1556" width="13.85546875" style="7" customWidth="1"/>
    <col min="1557" max="1557" width="6.7109375" style="7" customWidth="1"/>
    <col min="1558" max="1558" width="2.140625" style="7" customWidth="1"/>
    <col min="1559" max="1794" width="11.42578125" style="7"/>
    <col min="1795" max="1795" width="18" style="7" customWidth="1"/>
    <col min="1796" max="1796" width="11.42578125" style="7"/>
    <col min="1797" max="1798" width="10.7109375" style="7" customWidth="1"/>
    <col min="1799" max="1799" width="12.85546875" style="7" customWidth="1"/>
    <col min="1800" max="1800" width="10.7109375" style="7" customWidth="1"/>
    <col min="1801" max="1801" width="12.85546875" style="7" customWidth="1"/>
    <col min="1802" max="1803" width="10.7109375" style="7" customWidth="1"/>
    <col min="1804" max="1804" width="14.85546875" style="7" customWidth="1"/>
    <col min="1805" max="1805" width="15.42578125" style="7" customWidth="1"/>
    <col min="1806" max="1806" width="16.28515625" style="7" customWidth="1"/>
    <col min="1807" max="1807" width="12.85546875" style="7" customWidth="1"/>
    <col min="1808" max="1808" width="13.42578125" style="7" customWidth="1"/>
    <col min="1809" max="1810" width="15.7109375" style="7" customWidth="1"/>
    <col min="1811" max="1811" width="9.28515625" style="7" customWidth="1"/>
    <col min="1812" max="1812" width="13.85546875" style="7" customWidth="1"/>
    <col min="1813" max="1813" width="6.7109375" style="7" customWidth="1"/>
    <col min="1814" max="1814" width="2.140625" style="7" customWidth="1"/>
    <col min="1815" max="2050" width="11.42578125" style="7"/>
    <col min="2051" max="2051" width="18" style="7" customWidth="1"/>
    <col min="2052" max="2052" width="11.42578125" style="7"/>
    <col min="2053" max="2054" width="10.7109375" style="7" customWidth="1"/>
    <col min="2055" max="2055" width="12.85546875" style="7" customWidth="1"/>
    <col min="2056" max="2056" width="10.7109375" style="7" customWidth="1"/>
    <col min="2057" max="2057" width="12.85546875" style="7" customWidth="1"/>
    <col min="2058" max="2059" width="10.7109375" style="7" customWidth="1"/>
    <col min="2060" max="2060" width="14.85546875" style="7" customWidth="1"/>
    <col min="2061" max="2061" width="15.42578125" style="7" customWidth="1"/>
    <col min="2062" max="2062" width="16.28515625" style="7" customWidth="1"/>
    <col min="2063" max="2063" width="12.85546875" style="7" customWidth="1"/>
    <col min="2064" max="2064" width="13.42578125" style="7" customWidth="1"/>
    <col min="2065" max="2066" width="15.7109375" style="7" customWidth="1"/>
    <col min="2067" max="2067" width="9.28515625" style="7" customWidth="1"/>
    <col min="2068" max="2068" width="13.85546875" style="7" customWidth="1"/>
    <col min="2069" max="2069" width="6.7109375" style="7" customWidth="1"/>
    <col min="2070" max="2070" width="2.140625" style="7" customWidth="1"/>
    <col min="2071" max="2306" width="11.42578125" style="7"/>
    <col min="2307" max="2307" width="18" style="7" customWidth="1"/>
    <col min="2308" max="2308" width="11.42578125" style="7"/>
    <col min="2309" max="2310" width="10.7109375" style="7" customWidth="1"/>
    <col min="2311" max="2311" width="12.85546875" style="7" customWidth="1"/>
    <col min="2312" max="2312" width="10.7109375" style="7" customWidth="1"/>
    <col min="2313" max="2313" width="12.85546875" style="7" customWidth="1"/>
    <col min="2314" max="2315" width="10.7109375" style="7" customWidth="1"/>
    <col min="2316" max="2316" width="14.85546875" style="7" customWidth="1"/>
    <col min="2317" max="2317" width="15.42578125" style="7" customWidth="1"/>
    <col min="2318" max="2318" width="16.28515625" style="7" customWidth="1"/>
    <col min="2319" max="2319" width="12.85546875" style="7" customWidth="1"/>
    <col min="2320" max="2320" width="13.42578125" style="7" customWidth="1"/>
    <col min="2321" max="2322" width="15.7109375" style="7" customWidth="1"/>
    <col min="2323" max="2323" width="9.28515625" style="7" customWidth="1"/>
    <col min="2324" max="2324" width="13.85546875" style="7" customWidth="1"/>
    <col min="2325" max="2325" width="6.7109375" style="7" customWidth="1"/>
    <col min="2326" max="2326" width="2.140625" style="7" customWidth="1"/>
    <col min="2327" max="2562" width="11.42578125" style="7"/>
    <col min="2563" max="2563" width="18" style="7" customWidth="1"/>
    <col min="2564" max="2564" width="11.42578125" style="7"/>
    <col min="2565" max="2566" width="10.7109375" style="7" customWidth="1"/>
    <col min="2567" max="2567" width="12.85546875" style="7" customWidth="1"/>
    <col min="2568" max="2568" width="10.7109375" style="7" customWidth="1"/>
    <col min="2569" max="2569" width="12.85546875" style="7" customWidth="1"/>
    <col min="2570" max="2571" width="10.7109375" style="7" customWidth="1"/>
    <col min="2572" max="2572" width="14.85546875" style="7" customWidth="1"/>
    <col min="2573" max="2573" width="15.42578125" style="7" customWidth="1"/>
    <col min="2574" max="2574" width="16.28515625" style="7" customWidth="1"/>
    <col min="2575" max="2575" width="12.85546875" style="7" customWidth="1"/>
    <col min="2576" max="2576" width="13.42578125" style="7" customWidth="1"/>
    <col min="2577" max="2578" width="15.7109375" style="7" customWidth="1"/>
    <col min="2579" max="2579" width="9.28515625" style="7" customWidth="1"/>
    <col min="2580" max="2580" width="13.85546875" style="7" customWidth="1"/>
    <col min="2581" max="2581" width="6.7109375" style="7" customWidth="1"/>
    <col min="2582" max="2582" width="2.140625" style="7" customWidth="1"/>
    <col min="2583" max="2818" width="11.42578125" style="7"/>
    <col min="2819" max="2819" width="18" style="7" customWidth="1"/>
    <col min="2820" max="2820" width="11.42578125" style="7"/>
    <col min="2821" max="2822" width="10.7109375" style="7" customWidth="1"/>
    <col min="2823" max="2823" width="12.85546875" style="7" customWidth="1"/>
    <col min="2824" max="2824" width="10.7109375" style="7" customWidth="1"/>
    <col min="2825" max="2825" width="12.85546875" style="7" customWidth="1"/>
    <col min="2826" max="2827" width="10.7109375" style="7" customWidth="1"/>
    <col min="2828" max="2828" width="14.85546875" style="7" customWidth="1"/>
    <col min="2829" max="2829" width="15.42578125" style="7" customWidth="1"/>
    <col min="2830" max="2830" width="16.28515625" style="7" customWidth="1"/>
    <col min="2831" max="2831" width="12.85546875" style="7" customWidth="1"/>
    <col min="2832" max="2832" width="13.42578125" style="7" customWidth="1"/>
    <col min="2833" max="2834" width="15.7109375" style="7" customWidth="1"/>
    <col min="2835" max="2835" width="9.28515625" style="7" customWidth="1"/>
    <col min="2836" max="2836" width="13.85546875" style="7" customWidth="1"/>
    <col min="2837" max="2837" width="6.7109375" style="7" customWidth="1"/>
    <col min="2838" max="2838" width="2.140625" style="7" customWidth="1"/>
    <col min="2839" max="3074" width="11.42578125" style="7"/>
    <col min="3075" max="3075" width="18" style="7" customWidth="1"/>
    <col min="3076" max="3076" width="11.42578125" style="7"/>
    <col min="3077" max="3078" width="10.7109375" style="7" customWidth="1"/>
    <col min="3079" max="3079" width="12.85546875" style="7" customWidth="1"/>
    <col min="3080" max="3080" width="10.7109375" style="7" customWidth="1"/>
    <col min="3081" max="3081" width="12.85546875" style="7" customWidth="1"/>
    <col min="3082" max="3083" width="10.7109375" style="7" customWidth="1"/>
    <col min="3084" max="3084" width="14.85546875" style="7" customWidth="1"/>
    <col min="3085" max="3085" width="15.42578125" style="7" customWidth="1"/>
    <col min="3086" max="3086" width="16.28515625" style="7" customWidth="1"/>
    <col min="3087" max="3087" width="12.85546875" style="7" customWidth="1"/>
    <col min="3088" max="3088" width="13.42578125" style="7" customWidth="1"/>
    <col min="3089" max="3090" width="15.7109375" style="7" customWidth="1"/>
    <col min="3091" max="3091" width="9.28515625" style="7" customWidth="1"/>
    <col min="3092" max="3092" width="13.85546875" style="7" customWidth="1"/>
    <col min="3093" max="3093" width="6.7109375" style="7" customWidth="1"/>
    <col min="3094" max="3094" width="2.140625" style="7" customWidth="1"/>
    <col min="3095" max="3330" width="11.42578125" style="7"/>
    <col min="3331" max="3331" width="18" style="7" customWidth="1"/>
    <col min="3332" max="3332" width="11.42578125" style="7"/>
    <col min="3333" max="3334" width="10.7109375" style="7" customWidth="1"/>
    <col min="3335" max="3335" width="12.85546875" style="7" customWidth="1"/>
    <col min="3336" max="3336" width="10.7109375" style="7" customWidth="1"/>
    <col min="3337" max="3337" width="12.85546875" style="7" customWidth="1"/>
    <col min="3338" max="3339" width="10.7109375" style="7" customWidth="1"/>
    <col min="3340" max="3340" width="14.85546875" style="7" customWidth="1"/>
    <col min="3341" max="3341" width="15.42578125" style="7" customWidth="1"/>
    <col min="3342" max="3342" width="16.28515625" style="7" customWidth="1"/>
    <col min="3343" max="3343" width="12.85546875" style="7" customWidth="1"/>
    <col min="3344" max="3344" width="13.42578125" style="7" customWidth="1"/>
    <col min="3345" max="3346" width="15.7109375" style="7" customWidth="1"/>
    <col min="3347" max="3347" width="9.28515625" style="7" customWidth="1"/>
    <col min="3348" max="3348" width="13.85546875" style="7" customWidth="1"/>
    <col min="3349" max="3349" width="6.7109375" style="7" customWidth="1"/>
    <col min="3350" max="3350" width="2.140625" style="7" customWidth="1"/>
    <col min="3351" max="3586" width="11.42578125" style="7"/>
    <col min="3587" max="3587" width="18" style="7" customWidth="1"/>
    <col min="3588" max="3588" width="11.42578125" style="7"/>
    <col min="3589" max="3590" width="10.7109375" style="7" customWidth="1"/>
    <col min="3591" max="3591" width="12.85546875" style="7" customWidth="1"/>
    <col min="3592" max="3592" width="10.7109375" style="7" customWidth="1"/>
    <col min="3593" max="3593" width="12.85546875" style="7" customWidth="1"/>
    <col min="3594" max="3595" width="10.7109375" style="7" customWidth="1"/>
    <col min="3596" max="3596" width="14.85546875" style="7" customWidth="1"/>
    <col min="3597" max="3597" width="15.42578125" style="7" customWidth="1"/>
    <col min="3598" max="3598" width="16.28515625" style="7" customWidth="1"/>
    <col min="3599" max="3599" width="12.85546875" style="7" customWidth="1"/>
    <col min="3600" max="3600" width="13.42578125" style="7" customWidth="1"/>
    <col min="3601" max="3602" width="15.7109375" style="7" customWidth="1"/>
    <col min="3603" max="3603" width="9.28515625" style="7" customWidth="1"/>
    <col min="3604" max="3604" width="13.85546875" style="7" customWidth="1"/>
    <col min="3605" max="3605" width="6.7109375" style="7" customWidth="1"/>
    <col min="3606" max="3606" width="2.140625" style="7" customWidth="1"/>
    <col min="3607" max="3842" width="11.42578125" style="7"/>
    <col min="3843" max="3843" width="18" style="7" customWidth="1"/>
    <col min="3844" max="3844" width="11.42578125" style="7"/>
    <col min="3845" max="3846" width="10.7109375" style="7" customWidth="1"/>
    <col min="3847" max="3847" width="12.85546875" style="7" customWidth="1"/>
    <col min="3848" max="3848" width="10.7109375" style="7" customWidth="1"/>
    <col min="3849" max="3849" width="12.85546875" style="7" customWidth="1"/>
    <col min="3850" max="3851" width="10.7109375" style="7" customWidth="1"/>
    <col min="3852" max="3852" width="14.85546875" style="7" customWidth="1"/>
    <col min="3853" max="3853" width="15.42578125" style="7" customWidth="1"/>
    <col min="3854" max="3854" width="16.28515625" style="7" customWidth="1"/>
    <col min="3855" max="3855" width="12.85546875" style="7" customWidth="1"/>
    <col min="3856" max="3856" width="13.42578125" style="7" customWidth="1"/>
    <col min="3857" max="3858" width="15.7109375" style="7" customWidth="1"/>
    <col min="3859" max="3859" width="9.28515625" style="7" customWidth="1"/>
    <col min="3860" max="3860" width="13.85546875" style="7" customWidth="1"/>
    <col min="3861" max="3861" width="6.7109375" style="7" customWidth="1"/>
    <col min="3862" max="3862" width="2.140625" style="7" customWidth="1"/>
    <col min="3863" max="4098" width="11.42578125" style="7"/>
    <col min="4099" max="4099" width="18" style="7" customWidth="1"/>
    <col min="4100" max="4100" width="11.42578125" style="7"/>
    <col min="4101" max="4102" width="10.7109375" style="7" customWidth="1"/>
    <col min="4103" max="4103" width="12.85546875" style="7" customWidth="1"/>
    <col min="4104" max="4104" width="10.7109375" style="7" customWidth="1"/>
    <col min="4105" max="4105" width="12.85546875" style="7" customWidth="1"/>
    <col min="4106" max="4107" width="10.7109375" style="7" customWidth="1"/>
    <col min="4108" max="4108" width="14.85546875" style="7" customWidth="1"/>
    <col min="4109" max="4109" width="15.42578125" style="7" customWidth="1"/>
    <col min="4110" max="4110" width="16.28515625" style="7" customWidth="1"/>
    <col min="4111" max="4111" width="12.85546875" style="7" customWidth="1"/>
    <col min="4112" max="4112" width="13.42578125" style="7" customWidth="1"/>
    <col min="4113" max="4114" width="15.7109375" style="7" customWidth="1"/>
    <col min="4115" max="4115" width="9.28515625" style="7" customWidth="1"/>
    <col min="4116" max="4116" width="13.85546875" style="7" customWidth="1"/>
    <col min="4117" max="4117" width="6.7109375" style="7" customWidth="1"/>
    <col min="4118" max="4118" width="2.140625" style="7" customWidth="1"/>
    <col min="4119" max="4354" width="11.42578125" style="7"/>
    <col min="4355" max="4355" width="18" style="7" customWidth="1"/>
    <col min="4356" max="4356" width="11.42578125" style="7"/>
    <col min="4357" max="4358" width="10.7109375" style="7" customWidth="1"/>
    <col min="4359" max="4359" width="12.85546875" style="7" customWidth="1"/>
    <col min="4360" max="4360" width="10.7109375" style="7" customWidth="1"/>
    <col min="4361" max="4361" width="12.85546875" style="7" customWidth="1"/>
    <col min="4362" max="4363" width="10.7109375" style="7" customWidth="1"/>
    <col min="4364" max="4364" width="14.85546875" style="7" customWidth="1"/>
    <col min="4365" max="4365" width="15.42578125" style="7" customWidth="1"/>
    <col min="4366" max="4366" width="16.28515625" style="7" customWidth="1"/>
    <col min="4367" max="4367" width="12.85546875" style="7" customWidth="1"/>
    <col min="4368" max="4368" width="13.42578125" style="7" customWidth="1"/>
    <col min="4369" max="4370" width="15.7109375" style="7" customWidth="1"/>
    <col min="4371" max="4371" width="9.28515625" style="7" customWidth="1"/>
    <col min="4372" max="4372" width="13.85546875" style="7" customWidth="1"/>
    <col min="4373" max="4373" width="6.7109375" style="7" customWidth="1"/>
    <col min="4374" max="4374" width="2.140625" style="7" customWidth="1"/>
    <col min="4375" max="4610" width="11.42578125" style="7"/>
    <col min="4611" max="4611" width="18" style="7" customWidth="1"/>
    <col min="4612" max="4612" width="11.42578125" style="7"/>
    <col min="4613" max="4614" width="10.7109375" style="7" customWidth="1"/>
    <col min="4615" max="4615" width="12.85546875" style="7" customWidth="1"/>
    <col min="4616" max="4616" width="10.7109375" style="7" customWidth="1"/>
    <col min="4617" max="4617" width="12.85546875" style="7" customWidth="1"/>
    <col min="4618" max="4619" width="10.7109375" style="7" customWidth="1"/>
    <col min="4620" max="4620" width="14.85546875" style="7" customWidth="1"/>
    <col min="4621" max="4621" width="15.42578125" style="7" customWidth="1"/>
    <col min="4622" max="4622" width="16.28515625" style="7" customWidth="1"/>
    <col min="4623" max="4623" width="12.85546875" style="7" customWidth="1"/>
    <col min="4624" max="4624" width="13.42578125" style="7" customWidth="1"/>
    <col min="4625" max="4626" width="15.7109375" style="7" customWidth="1"/>
    <col min="4627" max="4627" width="9.28515625" style="7" customWidth="1"/>
    <col min="4628" max="4628" width="13.85546875" style="7" customWidth="1"/>
    <col min="4629" max="4629" width="6.7109375" style="7" customWidth="1"/>
    <col min="4630" max="4630" width="2.140625" style="7" customWidth="1"/>
    <col min="4631" max="4866" width="11.42578125" style="7"/>
    <col min="4867" max="4867" width="18" style="7" customWidth="1"/>
    <col min="4868" max="4868" width="11.42578125" style="7"/>
    <col min="4869" max="4870" width="10.7109375" style="7" customWidth="1"/>
    <col min="4871" max="4871" width="12.85546875" style="7" customWidth="1"/>
    <col min="4872" max="4872" width="10.7109375" style="7" customWidth="1"/>
    <col min="4873" max="4873" width="12.85546875" style="7" customWidth="1"/>
    <col min="4874" max="4875" width="10.7109375" style="7" customWidth="1"/>
    <col min="4876" max="4876" width="14.85546875" style="7" customWidth="1"/>
    <col min="4877" max="4877" width="15.42578125" style="7" customWidth="1"/>
    <col min="4878" max="4878" width="16.28515625" style="7" customWidth="1"/>
    <col min="4879" max="4879" width="12.85546875" style="7" customWidth="1"/>
    <col min="4880" max="4880" width="13.42578125" style="7" customWidth="1"/>
    <col min="4881" max="4882" width="15.7109375" style="7" customWidth="1"/>
    <col min="4883" max="4883" width="9.28515625" style="7" customWidth="1"/>
    <col min="4884" max="4884" width="13.85546875" style="7" customWidth="1"/>
    <col min="4885" max="4885" width="6.7109375" style="7" customWidth="1"/>
    <col min="4886" max="4886" width="2.140625" style="7" customWidth="1"/>
    <col min="4887" max="5122" width="11.42578125" style="7"/>
    <col min="5123" max="5123" width="18" style="7" customWidth="1"/>
    <col min="5124" max="5124" width="11.42578125" style="7"/>
    <col min="5125" max="5126" width="10.7109375" style="7" customWidth="1"/>
    <col min="5127" max="5127" width="12.85546875" style="7" customWidth="1"/>
    <col min="5128" max="5128" width="10.7109375" style="7" customWidth="1"/>
    <col min="5129" max="5129" width="12.85546875" style="7" customWidth="1"/>
    <col min="5130" max="5131" width="10.7109375" style="7" customWidth="1"/>
    <col min="5132" max="5132" width="14.85546875" style="7" customWidth="1"/>
    <col min="5133" max="5133" width="15.42578125" style="7" customWidth="1"/>
    <col min="5134" max="5134" width="16.28515625" style="7" customWidth="1"/>
    <col min="5135" max="5135" width="12.85546875" style="7" customWidth="1"/>
    <col min="5136" max="5136" width="13.42578125" style="7" customWidth="1"/>
    <col min="5137" max="5138" width="15.7109375" style="7" customWidth="1"/>
    <col min="5139" max="5139" width="9.28515625" style="7" customWidth="1"/>
    <col min="5140" max="5140" width="13.85546875" style="7" customWidth="1"/>
    <col min="5141" max="5141" width="6.7109375" style="7" customWidth="1"/>
    <col min="5142" max="5142" width="2.140625" style="7" customWidth="1"/>
    <col min="5143" max="5378" width="11.42578125" style="7"/>
    <col min="5379" max="5379" width="18" style="7" customWidth="1"/>
    <col min="5380" max="5380" width="11.42578125" style="7"/>
    <col min="5381" max="5382" width="10.7109375" style="7" customWidth="1"/>
    <col min="5383" max="5383" width="12.85546875" style="7" customWidth="1"/>
    <col min="5384" max="5384" width="10.7109375" style="7" customWidth="1"/>
    <col min="5385" max="5385" width="12.85546875" style="7" customWidth="1"/>
    <col min="5386" max="5387" width="10.7109375" style="7" customWidth="1"/>
    <col min="5388" max="5388" width="14.85546875" style="7" customWidth="1"/>
    <col min="5389" max="5389" width="15.42578125" style="7" customWidth="1"/>
    <col min="5390" max="5390" width="16.28515625" style="7" customWidth="1"/>
    <col min="5391" max="5391" width="12.85546875" style="7" customWidth="1"/>
    <col min="5392" max="5392" width="13.42578125" style="7" customWidth="1"/>
    <col min="5393" max="5394" width="15.7109375" style="7" customWidth="1"/>
    <col min="5395" max="5395" width="9.28515625" style="7" customWidth="1"/>
    <col min="5396" max="5396" width="13.85546875" style="7" customWidth="1"/>
    <col min="5397" max="5397" width="6.7109375" style="7" customWidth="1"/>
    <col min="5398" max="5398" width="2.140625" style="7" customWidth="1"/>
    <col min="5399" max="5634" width="11.42578125" style="7"/>
    <col min="5635" max="5635" width="18" style="7" customWidth="1"/>
    <col min="5636" max="5636" width="11.42578125" style="7"/>
    <col min="5637" max="5638" width="10.7109375" style="7" customWidth="1"/>
    <col min="5639" max="5639" width="12.85546875" style="7" customWidth="1"/>
    <col min="5640" max="5640" width="10.7109375" style="7" customWidth="1"/>
    <col min="5641" max="5641" width="12.85546875" style="7" customWidth="1"/>
    <col min="5642" max="5643" width="10.7109375" style="7" customWidth="1"/>
    <col min="5644" max="5644" width="14.85546875" style="7" customWidth="1"/>
    <col min="5645" max="5645" width="15.42578125" style="7" customWidth="1"/>
    <col min="5646" max="5646" width="16.28515625" style="7" customWidth="1"/>
    <col min="5647" max="5647" width="12.85546875" style="7" customWidth="1"/>
    <col min="5648" max="5648" width="13.42578125" style="7" customWidth="1"/>
    <col min="5649" max="5650" width="15.7109375" style="7" customWidth="1"/>
    <col min="5651" max="5651" width="9.28515625" style="7" customWidth="1"/>
    <col min="5652" max="5652" width="13.85546875" style="7" customWidth="1"/>
    <col min="5653" max="5653" width="6.7109375" style="7" customWidth="1"/>
    <col min="5654" max="5654" width="2.140625" style="7" customWidth="1"/>
    <col min="5655" max="5890" width="11.42578125" style="7"/>
    <col min="5891" max="5891" width="18" style="7" customWidth="1"/>
    <col min="5892" max="5892" width="11.42578125" style="7"/>
    <col min="5893" max="5894" width="10.7109375" style="7" customWidth="1"/>
    <col min="5895" max="5895" width="12.85546875" style="7" customWidth="1"/>
    <col min="5896" max="5896" width="10.7109375" style="7" customWidth="1"/>
    <col min="5897" max="5897" width="12.85546875" style="7" customWidth="1"/>
    <col min="5898" max="5899" width="10.7109375" style="7" customWidth="1"/>
    <col min="5900" max="5900" width="14.85546875" style="7" customWidth="1"/>
    <col min="5901" max="5901" width="15.42578125" style="7" customWidth="1"/>
    <col min="5902" max="5902" width="16.28515625" style="7" customWidth="1"/>
    <col min="5903" max="5903" width="12.85546875" style="7" customWidth="1"/>
    <col min="5904" max="5904" width="13.42578125" style="7" customWidth="1"/>
    <col min="5905" max="5906" width="15.7109375" style="7" customWidth="1"/>
    <col min="5907" max="5907" width="9.28515625" style="7" customWidth="1"/>
    <col min="5908" max="5908" width="13.85546875" style="7" customWidth="1"/>
    <col min="5909" max="5909" width="6.7109375" style="7" customWidth="1"/>
    <col min="5910" max="5910" width="2.140625" style="7" customWidth="1"/>
    <col min="5911" max="6146" width="11.42578125" style="7"/>
    <col min="6147" max="6147" width="18" style="7" customWidth="1"/>
    <col min="6148" max="6148" width="11.42578125" style="7"/>
    <col min="6149" max="6150" width="10.7109375" style="7" customWidth="1"/>
    <col min="6151" max="6151" width="12.85546875" style="7" customWidth="1"/>
    <col min="6152" max="6152" width="10.7109375" style="7" customWidth="1"/>
    <col min="6153" max="6153" width="12.85546875" style="7" customWidth="1"/>
    <col min="6154" max="6155" width="10.7109375" style="7" customWidth="1"/>
    <col min="6156" max="6156" width="14.85546875" style="7" customWidth="1"/>
    <col min="6157" max="6157" width="15.42578125" style="7" customWidth="1"/>
    <col min="6158" max="6158" width="16.28515625" style="7" customWidth="1"/>
    <col min="6159" max="6159" width="12.85546875" style="7" customWidth="1"/>
    <col min="6160" max="6160" width="13.42578125" style="7" customWidth="1"/>
    <col min="6161" max="6162" width="15.7109375" style="7" customWidth="1"/>
    <col min="6163" max="6163" width="9.28515625" style="7" customWidth="1"/>
    <col min="6164" max="6164" width="13.85546875" style="7" customWidth="1"/>
    <col min="6165" max="6165" width="6.7109375" style="7" customWidth="1"/>
    <col min="6166" max="6166" width="2.140625" style="7" customWidth="1"/>
    <col min="6167" max="6402" width="11.42578125" style="7"/>
    <col min="6403" max="6403" width="18" style="7" customWidth="1"/>
    <col min="6404" max="6404" width="11.42578125" style="7"/>
    <col min="6405" max="6406" width="10.7109375" style="7" customWidth="1"/>
    <col min="6407" max="6407" width="12.85546875" style="7" customWidth="1"/>
    <col min="6408" max="6408" width="10.7109375" style="7" customWidth="1"/>
    <col min="6409" max="6409" width="12.85546875" style="7" customWidth="1"/>
    <col min="6410" max="6411" width="10.7109375" style="7" customWidth="1"/>
    <col min="6412" max="6412" width="14.85546875" style="7" customWidth="1"/>
    <col min="6413" max="6413" width="15.42578125" style="7" customWidth="1"/>
    <col min="6414" max="6414" width="16.28515625" style="7" customWidth="1"/>
    <col min="6415" max="6415" width="12.85546875" style="7" customWidth="1"/>
    <col min="6416" max="6416" width="13.42578125" style="7" customWidth="1"/>
    <col min="6417" max="6418" width="15.7109375" style="7" customWidth="1"/>
    <col min="6419" max="6419" width="9.28515625" style="7" customWidth="1"/>
    <col min="6420" max="6420" width="13.85546875" style="7" customWidth="1"/>
    <col min="6421" max="6421" width="6.7109375" style="7" customWidth="1"/>
    <col min="6422" max="6422" width="2.140625" style="7" customWidth="1"/>
    <col min="6423" max="6658" width="11.42578125" style="7"/>
    <col min="6659" max="6659" width="18" style="7" customWidth="1"/>
    <col min="6660" max="6660" width="11.42578125" style="7"/>
    <col min="6661" max="6662" width="10.7109375" style="7" customWidth="1"/>
    <col min="6663" max="6663" width="12.85546875" style="7" customWidth="1"/>
    <col min="6664" max="6664" width="10.7109375" style="7" customWidth="1"/>
    <col min="6665" max="6665" width="12.85546875" style="7" customWidth="1"/>
    <col min="6666" max="6667" width="10.7109375" style="7" customWidth="1"/>
    <col min="6668" max="6668" width="14.85546875" style="7" customWidth="1"/>
    <col min="6669" max="6669" width="15.42578125" style="7" customWidth="1"/>
    <col min="6670" max="6670" width="16.28515625" style="7" customWidth="1"/>
    <col min="6671" max="6671" width="12.85546875" style="7" customWidth="1"/>
    <col min="6672" max="6672" width="13.42578125" style="7" customWidth="1"/>
    <col min="6673" max="6674" width="15.7109375" style="7" customWidth="1"/>
    <col min="6675" max="6675" width="9.28515625" style="7" customWidth="1"/>
    <col min="6676" max="6676" width="13.85546875" style="7" customWidth="1"/>
    <col min="6677" max="6677" width="6.7109375" style="7" customWidth="1"/>
    <col min="6678" max="6678" width="2.140625" style="7" customWidth="1"/>
    <col min="6679" max="6914" width="11.42578125" style="7"/>
    <col min="6915" max="6915" width="18" style="7" customWidth="1"/>
    <col min="6916" max="6916" width="11.42578125" style="7"/>
    <col min="6917" max="6918" width="10.7109375" style="7" customWidth="1"/>
    <col min="6919" max="6919" width="12.85546875" style="7" customWidth="1"/>
    <col min="6920" max="6920" width="10.7109375" style="7" customWidth="1"/>
    <col min="6921" max="6921" width="12.85546875" style="7" customWidth="1"/>
    <col min="6922" max="6923" width="10.7109375" style="7" customWidth="1"/>
    <col min="6924" max="6924" width="14.85546875" style="7" customWidth="1"/>
    <col min="6925" max="6925" width="15.42578125" style="7" customWidth="1"/>
    <col min="6926" max="6926" width="16.28515625" style="7" customWidth="1"/>
    <col min="6927" max="6927" width="12.85546875" style="7" customWidth="1"/>
    <col min="6928" max="6928" width="13.42578125" style="7" customWidth="1"/>
    <col min="6929" max="6930" width="15.7109375" style="7" customWidth="1"/>
    <col min="6931" max="6931" width="9.28515625" style="7" customWidth="1"/>
    <col min="6932" max="6932" width="13.85546875" style="7" customWidth="1"/>
    <col min="6933" max="6933" width="6.7109375" style="7" customWidth="1"/>
    <col min="6934" max="6934" width="2.140625" style="7" customWidth="1"/>
    <col min="6935" max="7170" width="11.42578125" style="7"/>
    <col min="7171" max="7171" width="18" style="7" customWidth="1"/>
    <col min="7172" max="7172" width="11.42578125" style="7"/>
    <col min="7173" max="7174" width="10.7109375" style="7" customWidth="1"/>
    <col min="7175" max="7175" width="12.85546875" style="7" customWidth="1"/>
    <col min="7176" max="7176" width="10.7109375" style="7" customWidth="1"/>
    <col min="7177" max="7177" width="12.85546875" style="7" customWidth="1"/>
    <col min="7178" max="7179" width="10.7109375" style="7" customWidth="1"/>
    <col min="7180" max="7180" width="14.85546875" style="7" customWidth="1"/>
    <col min="7181" max="7181" width="15.42578125" style="7" customWidth="1"/>
    <col min="7182" max="7182" width="16.28515625" style="7" customWidth="1"/>
    <col min="7183" max="7183" width="12.85546875" style="7" customWidth="1"/>
    <col min="7184" max="7184" width="13.42578125" style="7" customWidth="1"/>
    <col min="7185" max="7186" width="15.7109375" style="7" customWidth="1"/>
    <col min="7187" max="7187" width="9.28515625" style="7" customWidth="1"/>
    <col min="7188" max="7188" width="13.85546875" style="7" customWidth="1"/>
    <col min="7189" max="7189" width="6.7109375" style="7" customWidth="1"/>
    <col min="7190" max="7190" width="2.140625" style="7" customWidth="1"/>
    <col min="7191" max="7426" width="11.42578125" style="7"/>
    <col min="7427" max="7427" width="18" style="7" customWidth="1"/>
    <col min="7428" max="7428" width="11.42578125" style="7"/>
    <col min="7429" max="7430" width="10.7109375" style="7" customWidth="1"/>
    <col min="7431" max="7431" width="12.85546875" style="7" customWidth="1"/>
    <col min="7432" max="7432" width="10.7109375" style="7" customWidth="1"/>
    <col min="7433" max="7433" width="12.85546875" style="7" customWidth="1"/>
    <col min="7434" max="7435" width="10.7109375" style="7" customWidth="1"/>
    <col min="7436" max="7436" width="14.85546875" style="7" customWidth="1"/>
    <col min="7437" max="7437" width="15.42578125" style="7" customWidth="1"/>
    <col min="7438" max="7438" width="16.28515625" style="7" customWidth="1"/>
    <col min="7439" max="7439" width="12.85546875" style="7" customWidth="1"/>
    <col min="7440" max="7440" width="13.42578125" style="7" customWidth="1"/>
    <col min="7441" max="7442" width="15.7109375" style="7" customWidth="1"/>
    <col min="7443" max="7443" width="9.28515625" style="7" customWidth="1"/>
    <col min="7444" max="7444" width="13.85546875" style="7" customWidth="1"/>
    <col min="7445" max="7445" width="6.7109375" style="7" customWidth="1"/>
    <col min="7446" max="7446" width="2.140625" style="7" customWidth="1"/>
    <col min="7447" max="7682" width="11.42578125" style="7"/>
    <col min="7683" max="7683" width="18" style="7" customWidth="1"/>
    <col min="7684" max="7684" width="11.42578125" style="7"/>
    <col min="7685" max="7686" width="10.7109375" style="7" customWidth="1"/>
    <col min="7687" max="7687" width="12.85546875" style="7" customWidth="1"/>
    <col min="7688" max="7688" width="10.7109375" style="7" customWidth="1"/>
    <col min="7689" max="7689" width="12.85546875" style="7" customWidth="1"/>
    <col min="7690" max="7691" width="10.7109375" style="7" customWidth="1"/>
    <col min="7692" max="7692" width="14.85546875" style="7" customWidth="1"/>
    <col min="7693" max="7693" width="15.42578125" style="7" customWidth="1"/>
    <col min="7694" max="7694" width="16.28515625" style="7" customWidth="1"/>
    <col min="7695" max="7695" width="12.85546875" style="7" customWidth="1"/>
    <col min="7696" max="7696" width="13.42578125" style="7" customWidth="1"/>
    <col min="7697" max="7698" width="15.7109375" style="7" customWidth="1"/>
    <col min="7699" max="7699" width="9.28515625" style="7" customWidth="1"/>
    <col min="7700" max="7700" width="13.85546875" style="7" customWidth="1"/>
    <col min="7701" max="7701" width="6.7109375" style="7" customWidth="1"/>
    <col min="7702" max="7702" width="2.140625" style="7" customWidth="1"/>
    <col min="7703" max="7938" width="11.42578125" style="7"/>
    <col min="7939" max="7939" width="18" style="7" customWidth="1"/>
    <col min="7940" max="7940" width="11.42578125" style="7"/>
    <col min="7941" max="7942" width="10.7109375" style="7" customWidth="1"/>
    <col min="7943" max="7943" width="12.85546875" style="7" customWidth="1"/>
    <col min="7944" max="7944" width="10.7109375" style="7" customWidth="1"/>
    <col min="7945" max="7945" width="12.85546875" style="7" customWidth="1"/>
    <col min="7946" max="7947" width="10.7109375" style="7" customWidth="1"/>
    <col min="7948" max="7948" width="14.85546875" style="7" customWidth="1"/>
    <col min="7949" max="7949" width="15.42578125" style="7" customWidth="1"/>
    <col min="7950" max="7950" width="16.28515625" style="7" customWidth="1"/>
    <col min="7951" max="7951" width="12.85546875" style="7" customWidth="1"/>
    <col min="7952" max="7952" width="13.42578125" style="7" customWidth="1"/>
    <col min="7953" max="7954" width="15.7109375" style="7" customWidth="1"/>
    <col min="7955" max="7955" width="9.28515625" style="7" customWidth="1"/>
    <col min="7956" max="7956" width="13.85546875" style="7" customWidth="1"/>
    <col min="7957" max="7957" width="6.7109375" style="7" customWidth="1"/>
    <col min="7958" max="7958" width="2.140625" style="7" customWidth="1"/>
    <col min="7959" max="8194" width="11.42578125" style="7"/>
    <col min="8195" max="8195" width="18" style="7" customWidth="1"/>
    <col min="8196" max="8196" width="11.42578125" style="7"/>
    <col min="8197" max="8198" width="10.7109375" style="7" customWidth="1"/>
    <col min="8199" max="8199" width="12.85546875" style="7" customWidth="1"/>
    <col min="8200" max="8200" width="10.7109375" style="7" customWidth="1"/>
    <col min="8201" max="8201" width="12.85546875" style="7" customWidth="1"/>
    <col min="8202" max="8203" width="10.7109375" style="7" customWidth="1"/>
    <col min="8204" max="8204" width="14.85546875" style="7" customWidth="1"/>
    <col min="8205" max="8205" width="15.42578125" style="7" customWidth="1"/>
    <col min="8206" max="8206" width="16.28515625" style="7" customWidth="1"/>
    <col min="8207" max="8207" width="12.85546875" style="7" customWidth="1"/>
    <col min="8208" max="8208" width="13.42578125" style="7" customWidth="1"/>
    <col min="8209" max="8210" width="15.7109375" style="7" customWidth="1"/>
    <col min="8211" max="8211" width="9.28515625" style="7" customWidth="1"/>
    <col min="8212" max="8212" width="13.85546875" style="7" customWidth="1"/>
    <col min="8213" max="8213" width="6.7109375" style="7" customWidth="1"/>
    <col min="8214" max="8214" width="2.140625" style="7" customWidth="1"/>
    <col min="8215" max="8450" width="11.42578125" style="7"/>
    <col min="8451" max="8451" width="18" style="7" customWidth="1"/>
    <col min="8452" max="8452" width="11.42578125" style="7"/>
    <col min="8453" max="8454" width="10.7109375" style="7" customWidth="1"/>
    <col min="8455" max="8455" width="12.85546875" style="7" customWidth="1"/>
    <col min="8456" max="8456" width="10.7109375" style="7" customWidth="1"/>
    <col min="8457" max="8457" width="12.85546875" style="7" customWidth="1"/>
    <col min="8458" max="8459" width="10.7109375" style="7" customWidth="1"/>
    <col min="8460" max="8460" width="14.85546875" style="7" customWidth="1"/>
    <col min="8461" max="8461" width="15.42578125" style="7" customWidth="1"/>
    <col min="8462" max="8462" width="16.28515625" style="7" customWidth="1"/>
    <col min="8463" max="8463" width="12.85546875" style="7" customWidth="1"/>
    <col min="8464" max="8464" width="13.42578125" style="7" customWidth="1"/>
    <col min="8465" max="8466" width="15.7109375" style="7" customWidth="1"/>
    <col min="8467" max="8467" width="9.28515625" style="7" customWidth="1"/>
    <col min="8468" max="8468" width="13.85546875" style="7" customWidth="1"/>
    <col min="8469" max="8469" width="6.7109375" style="7" customWidth="1"/>
    <col min="8470" max="8470" width="2.140625" style="7" customWidth="1"/>
    <col min="8471" max="8706" width="11.42578125" style="7"/>
    <col min="8707" max="8707" width="18" style="7" customWidth="1"/>
    <col min="8708" max="8708" width="11.42578125" style="7"/>
    <col min="8709" max="8710" width="10.7109375" style="7" customWidth="1"/>
    <col min="8711" max="8711" width="12.85546875" style="7" customWidth="1"/>
    <col min="8712" max="8712" width="10.7109375" style="7" customWidth="1"/>
    <col min="8713" max="8713" width="12.85546875" style="7" customWidth="1"/>
    <col min="8714" max="8715" width="10.7109375" style="7" customWidth="1"/>
    <col min="8716" max="8716" width="14.85546875" style="7" customWidth="1"/>
    <col min="8717" max="8717" width="15.42578125" style="7" customWidth="1"/>
    <col min="8718" max="8718" width="16.28515625" style="7" customWidth="1"/>
    <col min="8719" max="8719" width="12.85546875" style="7" customWidth="1"/>
    <col min="8720" max="8720" width="13.42578125" style="7" customWidth="1"/>
    <col min="8721" max="8722" width="15.7109375" style="7" customWidth="1"/>
    <col min="8723" max="8723" width="9.28515625" style="7" customWidth="1"/>
    <col min="8724" max="8724" width="13.85546875" style="7" customWidth="1"/>
    <col min="8725" max="8725" width="6.7109375" style="7" customWidth="1"/>
    <col min="8726" max="8726" width="2.140625" style="7" customWidth="1"/>
    <col min="8727" max="8962" width="11.42578125" style="7"/>
    <col min="8963" max="8963" width="18" style="7" customWidth="1"/>
    <col min="8964" max="8964" width="11.42578125" style="7"/>
    <col min="8965" max="8966" width="10.7109375" style="7" customWidth="1"/>
    <col min="8967" max="8967" width="12.85546875" style="7" customWidth="1"/>
    <col min="8968" max="8968" width="10.7109375" style="7" customWidth="1"/>
    <col min="8969" max="8969" width="12.85546875" style="7" customWidth="1"/>
    <col min="8970" max="8971" width="10.7109375" style="7" customWidth="1"/>
    <col min="8972" max="8972" width="14.85546875" style="7" customWidth="1"/>
    <col min="8973" max="8973" width="15.42578125" style="7" customWidth="1"/>
    <col min="8974" max="8974" width="16.28515625" style="7" customWidth="1"/>
    <col min="8975" max="8975" width="12.85546875" style="7" customWidth="1"/>
    <col min="8976" max="8976" width="13.42578125" style="7" customWidth="1"/>
    <col min="8977" max="8978" width="15.7109375" style="7" customWidth="1"/>
    <col min="8979" max="8979" width="9.28515625" style="7" customWidth="1"/>
    <col min="8980" max="8980" width="13.85546875" style="7" customWidth="1"/>
    <col min="8981" max="8981" width="6.7109375" style="7" customWidth="1"/>
    <col min="8982" max="8982" width="2.140625" style="7" customWidth="1"/>
    <col min="8983" max="9218" width="11.42578125" style="7"/>
    <col min="9219" max="9219" width="18" style="7" customWidth="1"/>
    <col min="9220" max="9220" width="11.42578125" style="7"/>
    <col min="9221" max="9222" width="10.7109375" style="7" customWidth="1"/>
    <col min="9223" max="9223" width="12.85546875" style="7" customWidth="1"/>
    <col min="9224" max="9224" width="10.7109375" style="7" customWidth="1"/>
    <col min="9225" max="9225" width="12.85546875" style="7" customWidth="1"/>
    <col min="9226" max="9227" width="10.7109375" style="7" customWidth="1"/>
    <col min="9228" max="9228" width="14.85546875" style="7" customWidth="1"/>
    <col min="9229" max="9229" width="15.42578125" style="7" customWidth="1"/>
    <col min="9230" max="9230" width="16.28515625" style="7" customWidth="1"/>
    <col min="9231" max="9231" width="12.85546875" style="7" customWidth="1"/>
    <col min="9232" max="9232" width="13.42578125" style="7" customWidth="1"/>
    <col min="9233" max="9234" width="15.7109375" style="7" customWidth="1"/>
    <col min="9235" max="9235" width="9.28515625" style="7" customWidth="1"/>
    <col min="9236" max="9236" width="13.85546875" style="7" customWidth="1"/>
    <col min="9237" max="9237" width="6.7109375" style="7" customWidth="1"/>
    <col min="9238" max="9238" width="2.140625" style="7" customWidth="1"/>
    <col min="9239" max="9474" width="11.42578125" style="7"/>
    <col min="9475" max="9475" width="18" style="7" customWidth="1"/>
    <col min="9476" max="9476" width="11.42578125" style="7"/>
    <col min="9477" max="9478" width="10.7109375" style="7" customWidth="1"/>
    <col min="9479" max="9479" width="12.85546875" style="7" customWidth="1"/>
    <col min="9480" max="9480" width="10.7109375" style="7" customWidth="1"/>
    <col min="9481" max="9481" width="12.85546875" style="7" customWidth="1"/>
    <col min="9482" max="9483" width="10.7109375" style="7" customWidth="1"/>
    <col min="9484" max="9484" width="14.85546875" style="7" customWidth="1"/>
    <col min="9485" max="9485" width="15.42578125" style="7" customWidth="1"/>
    <col min="9486" max="9486" width="16.28515625" style="7" customWidth="1"/>
    <col min="9487" max="9487" width="12.85546875" style="7" customWidth="1"/>
    <col min="9488" max="9488" width="13.42578125" style="7" customWidth="1"/>
    <col min="9489" max="9490" width="15.7109375" style="7" customWidth="1"/>
    <col min="9491" max="9491" width="9.28515625" style="7" customWidth="1"/>
    <col min="9492" max="9492" width="13.85546875" style="7" customWidth="1"/>
    <col min="9493" max="9493" width="6.7109375" style="7" customWidth="1"/>
    <col min="9494" max="9494" width="2.140625" style="7" customWidth="1"/>
    <col min="9495" max="9730" width="11.42578125" style="7"/>
    <col min="9731" max="9731" width="18" style="7" customWidth="1"/>
    <col min="9732" max="9732" width="11.42578125" style="7"/>
    <col min="9733" max="9734" width="10.7109375" style="7" customWidth="1"/>
    <col min="9735" max="9735" width="12.85546875" style="7" customWidth="1"/>
    <col min="9736" max="9736" width="10.7109375" style="7" customWidth="1"/>
    <col min="9737" max="9737" width="12.85546875" style="7" customWidth="1"/>
    <col min="9738" max="9739" width="10.7109375" style="7" customWidth="1"/>
    <col min="9740" max="9740" width="14.85546875" style="7" customWidth="1"/>
    <col min="9741" max="9741" width="15.42578125" style="7" customWidth="1"/>
    <col min="9742" max="9742" width="16.28515625" style="7" customWidth="1"/>
    <col min="9743" max="9743" width="12.85546875" style="7" customWidth="1"/>
    <col min="9744" max="9744" width="13.42578125" style="7" customWidth="1"/>
    <col min="9745" max="9746" width="15.7109375" style="7" customWidth="1"/>
    <col min="9747" max="9747" width="9.28515625" style="7" customWidth="1"/>
    <col min="9748" max="9748" width="13.85546875" style="7" customWidth="1"/>
    <col min="9749" max="9749" width="6.7109375" style="7" customWidth="1"/>
    <col min="9750" max="9750" width="2.140625" style="7" customWidth="1"/>
    <col min="9751" max="9986" width="11.42578125" style="7"/>
    <col min="9987" max="9987" width="18" style="7" customWidth="1"/>
    <col min="9988" max="9988" width="11.42578125" style="7"/>
    <col min="9989" max="9990" width="10.7109375" style="7" customWidth="1"/>
    <col min="9991" max="9991" width="12.85546875" style="7" customWidth="1"/>
    <col min="9992" max="9992" width="10.7109375" style="7" customWidth="1"/>
    <col min="9993" max="9993" width="12.85546875" style="7" customWidth="1"/>
    <col min="9994" max="9995" width="10.7109375" style="7" customWidth="1"/>
    <col min="9996" max="9996" width="14.85546875" style="7" customWidth="1"/>
    <col min="9997" max="9997" width="15.42578125" style="7" customWidth="1"/>
    <col min="9998" max="9998" width="16.28515625" style="7" customWidth="1"/>
    <col min="9999" max="9999" width="12.85546875" style="7" customWidth="1"/>
    <col min="10000" max="10000" width="13.42578125" style="7" customWidth="1"/>
    <col min="10001" max="10002" width="15.7109375" style="7" customWidth="1"/>
    <col min="10003" max="10003" width="9.28515625" style="7" customWidth="1"/>
    <col min="10004" max="10004" width="13.85546875" style="7" customWidth="1"/>
    <col min="10005" max="10005" width="6.7109375" style="7" customWidth="1"/>
    <col min="10006" max="10006" width="2.140625" style="7" customWidth="1"/>
    <col min="10007" max="10242" width="11.42578125" style="7"/>
    <col min="10243" max="10243" width="18" style="7" customWidth="1"/>
    <col min="10244" max="10244" width="11.42578125" style="7"/>
    <col min="10245" max="10246" width="10.7109375" style="7" customWidth="1"/>
    <col min="10247" max="10247" width="12.85546875" style="7" customWidth="1"/>
    <col min="10248" max="10248" width="10.7109375" style="7" customWidth="1"/>
    <col min="10249" max="10249" width="12.85546875" style="7" customWidth="1"/>
    <col min="10250" max="10251" width="10.7109375" style="7" customWidth="1"/>
    <col min="10252" max="10252" width="14.85546875" style="7" customWidth="1"/>
    <col min="10253" max="10253" width="15.42578125" style="7" customWidth="1"/>
    <col min="10254" max="10254" width="16.28515625" style="7" customWidth="1"/>
    <col min="10255" max="10255" width="12.85546875" style="7" customWidth="1"/>
    <col min="10256" max="10256" width="13.42578125" style="7" customWidth="1"/>
    <col min="10257" max="10258" width="15.7109375" style="7" customWidth="1"/>
    <col min="10259" max="10259" width="9.28515625" style="7" customWidth="1"/>
    <col min="10260" max="10260" width="13.85546875" style="7" customWidth="1"/>
    <col min="10261" max="10261" width="6.7109375" style="7" customWidth="1"/>
    <col min="10262" max="10262" width="2.140625" style="7" customWidth="1"/>
    <col min="10263" max="10498" width="11.42578125" style="7"/>
    <col min="10499" max="10499" width="18" style="7" customWidth="1"/>
    <col min="10500" max="10500" width="11.42578125" style="7"/>
    <col min="10501" max="10502" width="10.7109375" style="7" customWidth="1"/>
    <col min="10503" max="10503" width="12.85546875" style="7" customWidth="1"/>
    <col min="10504" max="10504" width="10.7109375" style="7" customWidth="1"/>
    <col min="10505" max="10505" width="12.85546875" style="7" customWidth="1"/>
    <col min="10506" max="10507" width="10.7109375" style="7" customWidth="1"/>
    <col min="10508" max="10508" width="14.85546875" style="7" customWidth="1"/>
    <col min="10509" max="10509" width="15.42578125" style="7" customWidth="1"/>
    <col min="10510" max="10510" width="16.28515625" style="7" customWidth="1"/>
    <col min="10511" max="10511" width="12.85546875" style="7" customWidth="1"/>
    <col min="10512" max="10512" width="13.42578125" style="7" customWidth="1"/>
    <col min="10513" max="10514" width="15.7109375" style="7" customWidth="1"/>
    <col min="10515" max="10515" width="9.28515625" style="7" customWidth="1"/>
    <col min="10516" max="10516" width="13.85546875" style="7" customWidth="1"/>
    <col min="10517" max="10517" width="6.7109375" style="7" customWidth="1"/>
    <col min="10518" max="10518" width="2.140625" style="7" customWidth="1"/>
    <col min="10519" max="10754" width="11.42578125" style="7"/>
    <col min="10755" max="10755" width="18" style="7" customWidth="1"/>
    <col min="10756" max="10756" width="11.42578125" style="7"/>
    <col min="10757" max="10758" width="10.7109375" style="7" customWidth="1"/>
    <col min="10759" max="10759" width="12.85546875" style="7" customWidth="1"/>
    <col min="10760" max="10760" width="10.7109375" style="7" customWidth="1"/>
    <col min="10761" max="10761" width="12.85546875" style="7" customWidth="1"/>
    <col min="10762" max="10763" width="10.7109375" style="7" customWidth="1"/>
    <col min="10764" max="10764" width="14.85546875" style="7" customWidth="1"/>
    <col min="10765" max="10765" width="15.42578125" style="7" customWidth="1"/>
    <col min="10766" max="10766" width="16.28515625" style="7" customWidth="1"/>
    <col min="10767" max="10767" width="12.85546875" style="7" customWidth="1"/>
    <col min="10768" max="10768" width="13.42578125" style="7" customWidth="1"/>
    <col min="10769" max="10770" width="15.7109375" style="7" customWidth="1"/>
    <col min="10771" max="10771" width="9.28515625" style="7" customWidth="1"/>
    <col min="10772" max="10772" width="13.85546875" style="7" customWidth="1"/>
    <col min="10773" max="10773" width="6.7109375" style="7" customWidth="1"/>
    <col min="10774" max="10774" width="2.140625" style="7" customWidth="1"/>
    <col min="10775" max="11010" width="11.42578125" style="7"/>
    <col min="11011" max="11011" width="18" style="7" customWidth="1"/>
    <col min="11012" max="11012" width="11.42578125" style="7"/>
    <col min="11013" max="11014" width="10.7109375" style="7" customWidth="1"/>
    <col min="11015" max="11015" width="12.85546875" style="7" customWidth="1"/>
    <col min="11016" max="11016" width="10.7109375" style="7" customWidth="1"/>
    <col min="11017" max="11017" width="12.85546875" style="7" customWidth="1"/>
    <col min="11018" max="11019" width="10.7109375" style="7" customWidth="1"/>
    <col min="11020" max="11020" width="14.85546875" style="7" customWidth="1"/>
    <col min="11021" max="11021" width="15.42578125" style="7" customWidth="1"/>
    <col min="11022" max="11022" width="16.28515625" style="7" customWidth="1"/>
    <col min="11023" max="11023" width="12.85546875" style="7" customWidth="1"/>
    <col min="11024" max="11024" width="13.42578125" style="7" customWidth="1"/>
    <col min="11025" max="11026" width="15.7109375" style="7" customWidth="1"/>
    <col min="11027" max="11027" width="9.28515625" style="7" customWidth="1"/>
    <col min="11028" max="11028" width="13.85546875" style="7" customWidth="1"/>
    <col min="11029" max="11029" width="6.7109375" style="7" customWidth="1"/>
    <col min="11030" max="11030" width="2.140625" style="7" customWidth="1"/>
    <col min="11031" max="11266" width="11.42578125" style="7"/>
    <col min="11267" max="11267" width="18" style="7" customWidth="1"/>
    <col min="11268" max="11268" width="11.42578125" style="7"/>
    <col min="11269" max="11270" width="10.7109375" style="7" customWidth="1"/>
    <col min="11271" max="11271" width="12.85546875" style="7" customWidth="1"/>
    <col min="11272" max="11272" width="10.7109375" style="7" customWidth="1"/>
    <col min="11273" max="11273" width="12.85546875" style="7" customWidth="1"/>
    <col min="11274" max="11275" width="10.7109375" style="7" customWidth="1"/>
    <col min="11276" max="11276" width="14.85546875" style="7" customWidth="1"/>
    <col min="11277" max="11277" width="15.42578125" style="7" customWidth="1"/>
    <col min="11278" max="11278" width="16.28515625" style="7" customWidth="1"/>
    <col min="11279" max="11279" width="12.85546875" style="7" customWidth="1"/>
    <col min="11280" max="11280" width="13.42578125" style="7" customWidth="1"/>
    <col min="11281" max="11282" width="15.7109375" style="7" customWidth="1"/>
    <col min="11283" max="11283" width="9.28515625" style="7" customWidth="1"/>
    <col min="11284" max="11284" width="13.85546875" style="7" customWidth="1"/>
    <col min="11285" max="11285" width="6.7109375" style="7" customWidth="1"/>
    <col min="11286" max="11286" width="2.140625" style="7" customWidth="1"/>
    <col min="11287" max="11522" width="11.42578125" style="7"/>
    <col min="11523" max="11523" width="18" style="7" customWidth="1"/>
    <col min="11524" max="11524" width="11.42578125" style="7"/>
    <col min="11525" max="11526" width="10.7109375" style="7" customWidth="1"/>
    <col min="11527" max="11527" width="12.85546875" style="7" customWidth="1"/>
    <col min="11528" max="11528" width="10.7109375" style="7" customWidth="1"/>
    <col min="11529" max="11529" width="12.85546875" style="7" customWidth="1"/>
    <col min="11530" max="11531" width="10.7109375" style="7" customWidth="1"/>
    <col min="11532" max="11532" width="14.85546875" style="7" customWidth="1"/>
    <col min="11533" max="11533" width="15.42578125" style="7" customWidth="1"/>
    <col min="11534" max="11534" width="16.28515625" style="7" customWidth="1"/>
    <col min="11535" max="11535" width="12.85546875" style="7" customWidth="1"/>
    <col min="11536" max="11536" width="13.42578125" style="7" customWidth="1"/>
    <col min="11537" max="11538" width="15.7109375" style="7" customWidth="1"/>
    <col min="11539" max="11539" width="9.28515625" style="7" customWidth="1"/>
    <col min="11540" max="11540" width="13.85546875" style="7" customWidth="1"/>
    <col min="11541" max="11541" width="6.7109375" style="7" customWidth="1"/>
    <col min="11542" max="11542" width="2.140625" style="7" customWidth="1"/>
    <col min="11543" max="11778" width="11.42578125" style="7"/>
    <col min="11779" max="11779" width="18" style="7" customWidth="1"/>
    <col min="11780" max="11780" width="11.42578125" style="7"/>
    <col min="11781" max="11782" width="10.7109375" style="7" customWidth="1"/>
    <col min="11783" max="11783" width="12.85546875" style="7" customWidth="1"/>
    <col min="11784" max="11784" width="10.7109375" style="7" customWidth="1"/>
    <col min="11785" max="11785" width="12.85546875" style="7" customWidth="1"/>
    <col min="11786" max="11787" width="10.7109375" style="7" customWidth="1"/>
    <col min="11788" max="11788" width="14.85546875" style="7" customWidth="1"/>
    <col min="11789" max="11789" width="15.42578125" style="7" customWidth="1"/>
    <col min="11790" max="11790" width="16.28515625" style="7" customWidth="1"/>
    <col min="11791" max="11791" width="12.85546875" style="7" customWidth="1"/>
    <col min="11792" max="11792" width="13.42578125" style="7" customWidth="1"/>
    <col min="11793" max="11794" width="15.7109375" style="7" customWidth="1"/>
    <col min="11795" max="11795" width="9.28515625" style="7" customWidth="1"/>
    <col min="11796" max="11796" width="13.85546875" style="7" customWidth="1"/>
    <col min="11797" max="11797" width="6.7109375" style="7" customWidth="1"/>
    <col min="11798" max="11798" width="2.140625" style="7" customWidth="1"/>
    <col min="11799" max="12034" width="11.42578125" style="7"/>
    <col min="12035" max="12035" width="18" style="7" customWidth="1"/>
    <col min="12036" max="12036" width="11.42578125" style="7"/>
    <col min="12037" max="12038" width="10.7109375" style="7" customWidth="1"/>
    <col min="12039" max="12039" width="12.85546875" style="7" customWidth="1"/>
    <col min="12040" max="12040" width="10.7109375" style="7" customWidth="1"/>
    <col min="12041" max="12041" width="12.85546875" style="7" customWidth="1"/>
    <col min="12042" max="12043" width="10.7109375" style="7" customWidth="1"/>
    <col min="12044" max="12044" width="14.85546875" style="7" customWidth="1"/>
    <col min="12045" max="12045" width="15.42578125" style="7" customWidth="1"/>
    <col min="12046" max="12046" width="16.28515625" style="7" customWidth="1"/>
    <col min="12047" max="12047" width="12.85546875" style="7" customWidth="1"/>
    <col min="12048" max="12048" width="13.42578125" style="7" customWidth="1"/>
    <col min="12049" max="12050" width="15.7109375" style="7" customWidth="1"/>
    <col min="12051" max="12051" width="9.28515625" style="7" customWidth="1"/>
    <col min="12052" max="12052" width="13.85546875" style="7" customWidth="1"/>
    <col min="12053" max="12053" width="6.7109375" style="7" customWidth="1"/>
    <col min="12054" max="12054" width="2.140625" style="7" customWidth="1"/>
    <col min="12055" max="12290" width="11.42578125" style="7"/>
    <col min="12291" max="12291" width="18" style="7" customWidth="1"/>
    <col min="12292" max="12292" width="11.42578125" style="7"/>
    <col min="12293" max="12294" width="10.7109375" style="7" customWidth="1"/>
    <col min="12295" max="12295" width="12.85546875" style="7" customWidth="1"/>
    <col min="12296" max="12296" width="10.7109375" style="7" customWidth="1"/>
    <col min="12297" max="12297" width="12.85546875" style="7" customWidth="1"/>
    <col min="12298" max="12299" width="10.7109375" style="7" customWidth="1"/>
    <col min="12300" max="12300" width="14.85546875" style="7" customWidth="1"/>
    <col min="12301" max="12301" width="15.42578125" style="7" customWidth="1"/>
    <col min="12302" max="12302" width="16.28515625" style="7" customWidth="1"/>
    <col min="12303" max="12303" width="12.85546875" style="7" customWidth="1"/>
    <col min="12304" max="12304" width="13.42578125" style="7" customWidth="1"/>
    <col min="12305" max="12306" width="15.7109375" style="7" customWidth="1"/>
    <col min="12307" max="12307" width="9.28515625" style="7" customWidth="1"/>
    <col min="12308" max="12308" width="13.85546875" style="7" customWidth="1"/>
    <col min="12309" max="12309" width="6.7109375" style="7" customWidth="1"/>
    <col min="12310" max="12310" width="2.140625" style="7" customWidth="1"/>
    <col min="12311" max="12546" width="11.42578125" style="7"/>
    <col min="12547" max="12547" width="18" style="7" customWidth="1"/>
    <col min="12548" max="12548" width="11.42578125" style="7"/>
    <col min="12549" max="12550" width="10.7109375" style="7" customWidth="1"/>
    <col min="12551" max="12551" width="12.85546875" style="7" customWidth="1"/>
    <col min="12552" max="12552" width="10.7109375" style="7" customWidth="1"/>
    <col min="12553" max="12553" width="12.85546875" style="7" customWidth="1"/>
    <col min="12554" max="12555" width="10.7109375" style="7" customWidth="1"/>
    <col min="12556" max="12556" width="14.85546875" style="7" customWidth="1"/>
    <col min="12557" max="12557" width="15.42578125" style="7" customWidth="1"/>
    <col min="12558" max="12558" width="16.28515625" style="7" customWidth="1"/>
    <col min="12559" max="12559" width="12.85546875" style="7" customWidth="1"/>
    <col min="12560" max="12560" width="13.42578125" style="7" customWidth="1"/>
    <col min="12561" max="12562" width="15.7109375" style="7" customWidth="1"/>
    <col min="12563" max="12563" width="9.28515625" style="7" customWidth="1"/>
    <col min="12564" max="12564" width="13.85546875" style="7" customWidth="1"/>
    <col min="12565" max="12565" width="6.7109375" style="7" customWidth="1"/>
    <col min="12566" max="12566" width="2.140625" style="7" customWidth="1"/>
    <col min="12567" max="12802" width="11.42578125" style="7"/>
    <col min="12803" max="12803" width="18" style="7" customWidth="1"/>
    <col min="12804" max="12804" width="11.42578125" style="7"/>
    <col min="12805" max="12806" width="10.7109375" style="7" customWidth="1"/>
    <col min="12807" max="12807" width="12.85546875" style="7" customWidth="1"/>
    <col min="12808" max="12808" width="10.7109375" style="7" customWidth="1"/>
    <col min="12809" max="12809" width="12.85546875" style="7" customWidth="1"/>
    <col min="12810" max="12811" width="10.7109375" style="7" customWidth="1"/>
    <col min="12812" max="12812" width="14.85546875" style="7" customWidth="1"/>
    <col min="12813" max="12813" width="15.42578125" style="7" customWidth="1"/>
    <col min="12814" max="12814" width="16.28515625" style="7" customWidth="1"/>
    <col min="12815" max="12815" width="12.85546875" style="7" customWidth="1"/>
    <col min="12816" max="12816" width="13.42578125" style="7" customWidth="1"/>
    <col min="12817" max="12818" width="15.7109375" style="7" customWidth="1"/>
    <col min="12819" max="12819" width="9.28515625" style="7" customWidth="1"/>
    <col min="12820" max="12820" width="13.85546875" style="7" customWidth="1"/>
    <col min="12821" max="12821" width="6.7109375" style="7" customWidth="1"/>
    <col min="12822" max="12822" width="2.140625" style="7" customWidth="1"/>
    <col min="12823" max="13058" width="11.42578125" style="7"/>
    <col min="13059" max="13059" width="18" style="7" customWidth="1"/>
    <col min="13060" max="13060" width="11.42578125" style="7"/>
    <col min="13061" max="13062" width="10.7109375" style="7" customWidth="1"/>
    <col min="13063" max="13063" width="12.85546875" style="7" customWidth="1"/>
    <col min="13064" max="13064" width="10.7109375" style="7" customWidth="1"/>
    <col min="13065" max="13065" width="12.85546875" style="7" customWidth="1"/>
    <col min="13066" max="13067" width="10.7109375" style="7" customWidth="1"/>
    <col min="13068" max="13068" width="14.85546875" style="7" customWidth="1"/>
    <col min="13069" max="13069" width="15.42578125" style="7" customWidth="1"/>
    <col min="13070" max="13070" width="16.28515625" style="7" customWidth="1"/>
    <col min="13071" max="13071" width="12.85546875" style="7" customWidth="1"/>
    <col min="13072" max="13072" width="13.42578125" style="7" customWidth="1"/>
    <col min="13073" max="13074" width="15.7109375" style="7" customWidth="1"/>
    <col min="13075" max="13075" width="9.28515625" style="7" customWidth="1"/>
    <col min="13076" max="13076" width="13.85546875" style="7" customWidth="1"/>
    <col min="13077" max="13077" width="6.7109375" style="7" customWidth="1"/>
    <col min="13078" max="13078" width="2.140625" style="7" customWidth="1"/>
    <col min="13079" max="13314" width="11.42578125" style="7"/>
    <col min="13315" max="13315" width="18" style="7" customWidth="1"/>
    <col min="13316" max="13316" width="11.42578125" style="7"/>
    <col min="13317" max="13318" width="10.7109375" style="7" customWidth="1"/>
    <col min="13319" max="13319" width="12.85546875" style="7" customWidth="1"/>
    <col min="13320" max="13320" width="10.7109375" style="7" customWidth="1"/>
    <col min="13321" max="13321" width="12.85546875" style="7" customWidth="1"/>
    <col min="13322" max="13323" width="10.7109375" style="7" customWidth="1"/>
    <col min="13324" max="13324" width="14.85546875" style="7" customWidth="1"/>
    <col min="13325" max="13325" width="15.42578125" style="7" customWidth="1"/>
    <col min="13326" max="13326" width="16.28515625" style="7" customWidth="1"/>
    <col min="13327" max="13327" width="12.85546875" style="7" customWidth="1"/>
    <col min="13328" max="13328" width="13.42578125" style="7" customWidth="1"/>
    <col min="13329" max="13330" width="15.7109375" style="7" customWidth="1"/>
    <col min="13331" max="13331" width="9.28515625" style="7" customWidth="1"/>
    <col min="13332" max="13332" width="13.85546875" style="7" customWidth="1"/>
    <col min="13333" max="13333" width="6.7109375" style="7" customWidth="1"/>
    <col min="13334" max="13334" width="2.140625" style="7" customWidth="1"/>
    <col min="13335" max="13570" width="11.42578125" style="7"/>
    <col min="13571" max="13571" width="18" style="7" customWidth="1"/>
    <col min="13572" max="13572" width="11.42578125" style="7"/>
    <col min="13573" max="13574" width="10.7109375" style="7" customWidth="1"/>
    <col min="13575" max="13575" width="12.85546875" style="7" customWidth="1"/>
    <col min="13576" max="13576" width="10.7109375" style="7" customWidth="1"/>
    <col min="13577" max="13577" width="12.85546875" style="7" customWidth="1"/>
    <col min="13578" max="13579" width="10.7109375" style="7" customWidth="1"/>
    <col min="13580" max="13580" width="14.85546875" style="7" customWidth="1"/>
    <col min="13581" max="13581" width="15.42578125" style="7" customWidth="1"/>
    <col min="13582" max="13582" width="16.28515625" style="7" customWidth="1"/>
    <col min="13583" max="13583" width="12.85546875" style="7" customWidth="1"/>
    <col min="13584" max="13584" width="13.42578125" style="7" customWidth="1"/>
    <col min="13585" max="13586" width="15.7109375" style="7" customWidth="1"/>
    <col min="13587" max="13587" width="9.28515625" style="7" customWidth="1"/>
    <col min="13588" max="13588" width="13.85546875" style="7" customWidth="1"/>
    <col min="13589" max="13589" width="6.7109375" style="7" customWidth="1"/>
    <col min="13590" max="13590" width="2.140625" style="7" customWidth="1"/>
    <col min="13591" max="13826" width="11.42578125" style="7"/>
    <col min="13827" max="13827" width="18" style="7" customWidth="1"/>
    <col min="13828" max="13828" width="11.42578125" style="7"/>
    <col min="13829" max="13830" width="10.7109375" style="7" customWidth="1"/>
    <col min="13831" max="13831" width="12.85546875" style="7" customWidth="1"/>
    <col min="13832" max="13832" width="10.7109375" style="7" customWidth="1"/>
    <col min="13833" max="13833" width="12.85546875" style="7" customWidth="1"/>
    <col min="13834" max="13835" width="10.7109375" style="7" customWidth="1"/>
    <col min="13836" max="13836" width="14.85546875" style="7" customWidth="1"/>
    <col min="13837" max="13837" width="15.42578125" style="7" customWidth="1"/>
    <col min="13838" max="13838" width="16.28515625" style="7" customWidth="1"/>
    <col min="13839" max="13839" width="12.85546875" style="7" customWidth="1"/>
    <col min="13840" max="13840" width="13.42578125" style="7" customWidth="1"/>
    <col min="13841" max="13842" width="15.7109375" style="7" customWidth="1"/>
    <col min="13843" max="13843" width="9.28515625" style="7" customWidth="1"/>
    <col min="13844" max="13844" width="13.85546875" style="7" customWidth="1"/>
    <col min="13845" max="13845" width="6.7109375" style="7" customWidth="1"/>
    <col min="13846" max="13846" width="2.140625" style="7" customWidth="1"/>
    <col min="13847" max="14082" width="11.42578125" style="7"/>
    <col min="14083" max="14083" width="18" style="7" customWidth="1"/>
    <col min="14084" max="14084" width="11.42578125" style="7"/>
    <col min="14085" max="14086" width="10.7109375" style="7" customWidth="1"/>
    <col min="14087" max="14087" width="12.85546875" style="7" customWidth="1"/>
    <col min="14088" max="14088" width="10.7109375" style="7" customWidth="1"/>
    <col min="14089" max="14089" width="12.85546875" style="7" customWidth="1"/>
    <col min="14090" max="14091" width="10.7109375" style="7" customWidth="1"/>
    <col min="14092" max="14092" width="14.85546875" style="7" customWidth="1"/>
    <col min="14093" max="14093" width="15.42578125" style="7" customWidth="1"/>
    <col min="14094" max="14094" width="16.28515625" style="7" customWidth="1"/>
    <col min="14095" max="14095" width="12.85546875" style="7" customWidth="1"/>
    <col min="14096" max="14096" width="13.42578125" style="7" customWidth="1"/>
    <col min="14097" max="14098" width="15.7109375" style="7" customWidth="1"/>
    <col min="14099" max="14099" width="9.28515625" style="7" customWidth="1"/>
    <col min="14100" max="14100" width="13.85546875" style="7" customWidth="1"/>
    <col min="14101" max="14101" width="6.7109375" style="7" customWidth="1"/>
    <col min="14102" max="14102" width="2.140625" style="7" customWidth="1"/>
    <col min="14103" max="14338" width="11.42578125" style="7"/>
    <col min="14339" max="14339" width="18" style="7" customWidth="1"/>
    <col min="14340" max="14340" width="11.42578125" style="7"/>
    <col min="14341" max="14342" width="10.7109375" style="7" customWidth="1"/>
    <col min="14343" max="14343" width="12.85546875" style="7" customWidth="1"/>
    <col min="14344" max="14344" width="10.7109375" style="7" customWidth="1"/>
    <col min="14345" max="14345" width="12.85546875" style="7" customWidth="1"/>
    <col min="14346" max="14347" width="10.7109375" style="7" customWidth="1"/>
    <col min="14348" max="14348" width="14.85546875" style="7" customWidth="1"/>
    <col min="14349" max="14349" width="15.42578125" style="7" customWidth="1"/>
    <col min="14350" max="14350" width="16.28515625" style="7" customWidth="1"/>
    <col min="14351" max="14351" width="12.85546875" style="7" customWidth="1"/>
    <col min="14352" max="14352" width="13.42578125" style="7" customWidth="1"/>
    <col min="14353" max="14354" width="15.7109375" style="7" customWidth="1"/>
    <col min="14355" max="14355" width="9.28515625" style="7" customWidth="1"/>
    <col min="14356" max="14356" width="13.85546875" style="7" customWidth="1"/>
    <col min="14357" max="14357" width="6.7109375" style="7" customWidth="1"/>
    <col min="14358" max="14358" width="2.140625" style="7" customWidth="1"/>
    <col min="14359" max="14594" width="11.42578125" style="7"/>
    <col min="14595" max="14595" width="18" style="7" customWidth="1"/>
    <col min="14596" max="14596" width="11.42578125" style="7"/>
    <col min="14597" max="14598" width="10.7109375" style="7" customWidth="1"/>
    <col min="14599" max="14599" width="12.85546875" style="7" customWidth="1"/>
    <col min="14600" max="14600" width="10.7109375" style="7" customWidth="1"/>
    <col min="14601" max="14601" width="12.85546875" style="7" customWidth="1"/>
    <col min="14602" max="14603" width="10.7109375" style="7" customWidth="1"/>
    <col min="14604" max="14604" width="14.85546875" style="7" customWidth="1"/>
    <col min="14605" max="14605" width="15.42578125" style="7" customWidth="1"/>
    <col min="14606" max="14606" width="16.28515625" style="7" customWidth="1"/>
    <col min="14607" max="14607" width="12.85546875" style="7" customWidth="1"/>
    <col min="14608" max="14608" width="13.42578125" style="7" customWidth="1"/>
    <col min="14609" max="14610" width="15.7109375" style="7" customWidth="1"/>
    <col min="14611" max="14611" width="9.28515625" style="7" customWidth="1"/>
    <col min="14612" max="14612" width="13.85546875" style="7" customWidth="1"/>
    <col min="14613" max="14613" width="6.7109375" style="7" customWidth="1"/>
    <col min="14614" max="14614" width="2.140625" style="7" customWidth="1"/>
    <col min="14615" max="14850" width="11.42578125" style="7"/>
    <col min="14851" max="14851" width="18" style="7" customWidth="1"/>
    <col min="14852" max="14852" width="11.42578125" style="7"/>
    <col min="14853" max="14854" width="10.7109375" style="7" customWidth="1"/>
    <col min="14855" max="14855" width="12.85546875" style="7" customWidth="1"/>
    <col min="14856" max="14856" width="10.7109375" style="7" customWidth="1"/>
    <col min="14857" max="14857" width="12.85546875" style="7" customWidth="1"/>
    <col min="14858" max="14859" width="10.7109375" style="7" customWidth="1"/>
    <col min="14860" max="14860" width="14.85546875" style="7" customWidth="1"/>
    <col min="14861" max="14861" width="15.42578125" style="7" customWidth="1"/>
    <col min="14862" max="14862" width="16.28515625" style="7" customWidth="1"/>
    <col min="14863" max="14863" width="12.85546875" style="7" customWidth="1"/>
    <col min="14864" max="14864" width="13.42578125" style="7" customWidth="1"/>
    <col min="14865" max="14866" width="15.7109375" style="7" customWidth="1"/>
    <col min="14867" max="14867" width="9.28515625" style="7" customWidth="1"/>
    <col min="14868" max="14868" width="13.85546875" style="7" customWidth="1"/>
    <col min="14869" max="14869" width="6.7109375" style="7" customWidth="1"/>
    <col min="14870" max="14870" width="2.140625" style="7" customWidth="1"/>
    <col min="14871" max="15106" width="11.42578125" style="7"/>
    <col min="15107" max="15107" width="18" style="7" customWidth="1"/>
    <col min="15108" max="15108" width="11.42578125" style="7"/>
    <col min="15109" max="15110" width="10.7109375" style="7" customWidth="1"/>
    <col min="15111" max="15111" width="12.85546875" style="7" customWidth="1"/>
    <col min="15112" max="15112" width="10.7109375" style="7" customWidth="1"/>
    <col min="15113" max="15113" width="12.85546875" style="7" customWidth="1"/>
    <col min="15114" max="15115" width="10.7109375" style="7" customWidth="1"/>
    <col min="15116" max="15116" width="14.85546875" style="7" customWidth="1"/>
    <col min="15117" max="15117" width="15.42578125" style="7" customWidth="1"/>
    <col min="15118" max="15118" width="16.28515625" style="7" customWidth="1"/>
    <col min="15119" max="15119" width="12.85546875" style="7" customWidth="1"/>
    <col min="15120" max="15120" width="13.42578125" style="7" customWidth="1"/>
    <col min="15121" max="15122" width="15.7109375" style="7" customWidth="1"/>
    <col min="15123" max="15123" width="9.28515625" style="7" customWidth="1"/>
    <col min="15124" max="15124" width="13.85546875" style="7" customWidth="1"/>
    <col min="15125" max="15125" width="6.7109375" style="7" customWidth="1"/>
    <col min="15126" max="15126" width="2.140625" style="7" customWidth="1"/>
    <col min="15127" max="15362" width="11.42578125" style="7"/>
    <col min="15363" max="15363" width="18" style="7" customWidth="1"/>
    <col min="15364" max="15364" width="11.42578125" style="7"/>
    <col min="15365" max="15366" width="10.7109375" style="7" customWidth="1"/>
    <col min="15367" max="15367" width="12.85546875" style="7" customWidth="1"/>
    <col min="15368" max="15368" width="10.7109375" style="7" customWidth="1"/>
    <col min="15369" max="15369" width="12.85546875" style="7" customWidth="1"/>
    <col min="15370" max="15371" width="10.7109375" style="7" customWidth="1"/>
    <col min="15372" max="15372" width="14.85546875" style="7" customWidth="1"/>
    <col min="15373" max="15373" width="15.42578125" style="7" customWidth="1"/>
    <col min="15374" max="15374" width="16.28515625" style="7" customWidth="1"/>
    <col min="15375" max="15375" width="12.85546875" style="7" customWidth="1"/>
    <col min="15376" max="15376" width="13.42578125" style="7" customWidth="1"/>
    <col min="15377" max="15378" width="15.7109375" style="7" customWidth="1"/>
    <col min="15379" max="15379" width="9.28515625" style="7" customWidth="1"/>
    <col min="15380" max="15380" width="13.85546875" style="7" customWidth="1"/>
    <col min="15381" max="15381" width="6.7109375" style="7" customWidth="1"/>
    <col min="15382" max="15382" width="2.140625" style="7" customWidth="1"/>
    <col min="15383" max="15618" width="11.42578125" style="7"/>
    <col min="15619" max="15619" width="18" style="7" customWidth="1"/>
    <col min="15620" max="15620" width="11.42578125" style="7"/>
    <col min="15621" max="15622" width="10.7109375" style="7" customWidth="1"/>
    <col min="15623" max="15623" width="12.85546875" style="7" customWidth="1"/>
    <col min="15624" max="15624" width="10.7109375" style="7" customWidth="1"/>
    <col min="15625" max="15625" width="12.85546875" style="7" customWidth="1"/>
    <col min="15626" max="15627" width="10.7109375" style="7" customWidth="1"/>
    <col min="15628" max="15628" width="14.85546875" style="7" customWidth="1"/>
    <col min="15629" max="15629" width="15.42578125" style="7" customWidth="1"/>
    <col min="15630" max="15630" width="16.28515625" style="7" customWidth="1"/>
    <col min="15631" max="15631" width="12.85546875" style="7" customWidth="1"/>
    <col min="15632" max="15632" width="13.42578125" style="7" customWidth="1"/>
    <col min="15633" max="15634" width="15.7109375" style="7" customWidth="1"/>
    <col min="15635" max="15635" width="9.28515625" style="7" customWidth="1"/>
    <col min="15636" max="15636" width="13.85546875" style="7" customWidth="1"/>
    <col min="15637" max="15637" width="6.7109375" style="7" customWidth="1"/>
    <col min="15638" max="15638" width="2.140625" style="7" customWidth="1"/>
    <col min="15639" max="15874" width="11.42578125" style="7"/>
    <col min="15875" max="15875" width="18" style="7" customWidth="1"/>
    <col min="15876" max="15876" width="11.42578125" style="7"/>
    <col min="15877" max="15878" width="10.7109375" style="7" customWidth="1"/>
    <col min="15879" max="15879" width="12.85546875" style="7" customWidth="1"/>
    <col min="15880" max="15880" width="10.7109375" style="7" customWidth="1"/>
    <col min="15881" max="15881" width="12.85546875" style="7" customWidth="1"/>
    <col min="15882" max="15883" width="10.7109375" style="7" customWidth="1"/>
    <col min="15884" max="15884" width="14.85546875" style="7" customWidth="1"/>
    <col min="15885" max="15885" width="15.42578125" style="7" customWidth="1"/>
    <col min="15886" max="15886" width="16.28515625" style="7" customWidth="1"/>
    <col min="15887" max="15887" width="12.85546875" style="7" customWidth="1"/>
    <col min="15888" max="15888" width="13.42578125" style="7" customWidth="1"/>
    <col min="15889" max="15890" width="15.7109375" style="7" customWidth="1"/>
    <col min="15891" max="15891" width="9.28515625" style="7" customWidth="1"/>
    <col min="15892" max="15892" width="13.85546875" style="7" customWidth="1"/>
    <col min="15893" max="15893" width="6.7109375" style="7" customWidth="1"/>
    <col min="15894" max="15894" width="2.140625" style="7" customWidth="1"/>
    <col min="15895" max="16130" width="11.42578125" style="7"/>
    <col min="16131" max="16131" width="18" style="7" customWidth="1"/>
    <col min="16132" max="16132" width="11.42578125" style="7"/>
    <col min="16133" max="16134" width="10.7109375" style="7" customWidth="1"/>
    <col min="16135" max="16135" width="12.85546875" style="7" customWidth="1"/>
    <col min="16136" max="16136" width="10.7109375" style="7" customWidth="1"/>
    <col min="16137" max="16137" width="12.85546875" style="7" customWidth="1"/>
    <col min="16138" max="16139" width="10.7109375" style="7" customWidth="1"/>
    <col min="16140" max="16140" width="14.85546875" style="7" customWidth="1"/>
    <col min="16141" max="16141" width="15.42578125" style="7" customWidth="1"/>
    <col min="16142" max="16142" width="16.28515625" style="7" customWidth="1"/>
    <col min="16143" max="16143" width="12.85546875" style="7" customWidth="1"/>
    <col min="16144" max="16144" width="13.42578125" style="7" customWidth="1"/>
    <col min="16145" max="16146" width="15.7109375" style="7" customWidth="1"/>
    <col min="16147" max="16147" width="9.28515625" style="7" customWidth="1"/>
    <col min="16148" max="16148" width="13.85546875" style="7" customWidth="1"/>
    <col min="16149" max="16149" width="6.7109375" style="7" customWidth="1"/>
    <col min="16150" max="16150" width="2.140625" style="7" customWidth="1"/>
    <col min="16151" max="16384" width="11.42578125" style="7"/>
  </cols>
  <sheetData>
    <row r="1" spans="1:21" x14ac:dyDescent="0.25">
      <c r="C1" s="8"/>
      <c r="D1" s="8"/>
      <c r="E1" s="8"/>
      <c r="F1" s="8"/>
      <c r="G1" s="8"/>
      <c r="H1" s="8"/>
      <c r="I1" s="8"/>
      <c r="J1" s="8"/>
      <c r="K1" s="8"/>
      <c r="L1" s="8"/>
      <c r="M1" s="8"/>
      <c r="N1" s="8"/>
      <c r="O1" s="9"/>
      <c r="P1" s="9"/>
      <c r="Q1" s="9"/>
      <c r="R1" s="9"/>
      <c r="S1" s="9"/>
    </row>
    <row r="2" spans="1:21" x14ac:dyDescent="0.25">
      <c r="A2" s="10" t="s">
        <v>0</v>
      </c>
      <c r="B2" s="11">
        <v>2019</v>
      </c>
      <c r="C2" s="8"/>
      <c r="D2" s="8"/>
      <c r="E2" s="8"/>
      <c r="F2" s="8"/>
      <c r="G2" s="8"/>
      <c r="H2" s="8"/>
      <c r="I2" s="8"/>
      <c r="J2" s="8"/>
      <c r="K2" s="8"/>
      <c r="L2" s="8"/>
      <c r="M2" s="8"/>
      <c r="N2" s="8"/>
      <c r="O2" s="9"/>
      <c r="P2" s="9"/>
      <c r="Q2" s="9"/>
      <c r="R2" s="9"/>
      <c r="S2" s="9"/>
    </row>
    <row r="3" spans="1:21" x14ac:dyDescent="0.25">
      <c r="C3" s="8"/>
      <c r="D3" s="8"/>
      <c r="E3" s="8"/>
      <c r="F3" s="8"/>
      <c r="G3" s="8"/>
      <c r="H3" s="8"/>
      <c r="I3" s="8"/>
      <c r="J3" s="8"/>
      <c r="K3" s="8"/>
      <c r="L3" s="8"/>
      <c r="M3" s="8"/>
      <c r="N3" s="8"/>
      <c r="O3" s="9"/>
      <c r="P3" s="9"/>
      <c r="Q3" s="9"/>
      <c r="R3" s="9"/>
      <c r="S3" s="9"/>
    </row>
    <row r="4" spans="1:21" x14ac:dyDescent="0.25">
      <c r="C4" s="8"/>
      <c r="D4" s="8"/>
      <c r="E4" s="8"/>
      <c r="F4" s="8"/>
      <c r="G4" s="8"/>
      <c r="H4" s="8"/>
      <c r="I4" s="8"/>
      <c r="J4" s="8"/>
      <c r="K4" s="8"/>
      <c r="L4" s="8"/>
      <c r="M4" s="8"/>
      <c r="N4" s="8"/>
      <c r="O4" s="9"/>
      <c r="P4" s="9"/>
      <c r="Q4" s="9"/>
      <c r="R4" s="9"/>
      <c r="S4" s="9"/>
    </row>
    <row r="5" spans="1:21" x14ac:dyDescent="0.25">
      <c r="C5" s="8"/>
      <c r="D5" s="8"/>
      <c r="E5" s="8"/>
      <c r="F5" s="8"/>
      <c r="G5" s="8"/>
      <c r="H5" s="8"/>
      <c r="I5" s="8"/>
      <c r="J5" s="8"/>
      <c r="K5" s="8"/>
      <c r="L5" s="8"/>
      <c r="M5" s="8"/>
      <c r="N5" s="8"/>
      <c r="O5" s="9"/>
      <c r="P5" s="9"/>
      <c r="Q5" s="9"/>
      <c r="R5" s="9"/>
      <c r="S5" s="9"/>
    </row>
    <row r="6" spans="1:21" x14ac:dyDescent="0.25">
      <c r="C6" s="8"/>
      <c r="D6" s="8"/>
      <c r="E6" s="8"/>
      <c r="F6" s="8"/>
      <c r="G6" s="8"/>
      <c r="H6" s="8"/>
      <c r="I6" s="8"/>
      <c r="J6" s="8"/>
      <c r="K6" s="8"/>
      <c r="L6" s="8"/>
      <c r="M6" s="8"/>
      <c r="N6" s="8"/>
      <c r="O6" s="9"/>
      <c r="P6" s="9"/>
      <c r="Q6" s="9"/>
      <c r="R6" s="9"/>
      <c r="S6" s="9"/>
    </row>
    <row r="7" spans="1:21" x14ac:dyDescent="0.25">
      <c r="A7" s="244"/>
      <c r="B7" s="244"/>
      <c r="C7" s="244"/>
      <c r="D7" s="244"/>
      <c r="E7" s="244"/>
      <c r="F7" s="244"/>
      <c r="G7" s="244"/>
      <c r="H7" s="244"/>
      <c r="I7" s="244"/>
      <c r="J7" s="244"/>
      <c r="K7" s="244"/>
      <c r="L7" s="244"/>
      <c r="M7" s="244"/>
      <c r="N7" s="244"/>
      <c r="O7" s="244"/>
      <c r="P7" s="244"/>
      <c r="Q7" s="244"/>
      <c r="R7" s="244"/>
      <c r="S7" s="244"/>
      <c r="T7" s="244"/>
      <c r="U7" s="244"/>
    </row>
    <row r="8" spans="1:21" x14ac:dyDescent="0.25">
      <c r="C8" s="8"/>
      <c r="D8" s="4"/>
      <c r="E8" s="8"/>
      <c r="F8" s="8"/>
      <c r="G8" s="8"/>
      <c r="H8" s="8"/>
      <c r="I8" s="8"/>
      <c r="J8" s="8"/>
      <c r="K8" s="8"/>
      <c r="L8" s="8"/>
      <c r="M8" s="8"/>
      <c r="N8" s="8"/>
      <c r="O8" s="9"/>
      <c r="P8" s="9"/>
      <c r="Q8" s="9"/>
      <c r="R8" s="9"/>
      <c r="S8" s="9"/>
      <c r="T8" s="13"/>
    </row>
    <row r="9" spans="1:21" ht="18.75" x14ac:dyDescent="0.3">
      <c r="A9" s="231" t="s">
        <v>127</v>
      </c>
      <c r="B9" s="231"/>
      <c r="C9" s="231"/>
      <c r="D9" s="231"/>
      <c r="E9" s="231"/>
      <c r="F9" s="231"/>
      <c r="G9" s="231"/>
      <c r="H9" s="231"/>
      <c r="I9" s="231"/>
      <c r="J9" s="231"/>
      <c r="K9" s="231"/>
      <c r="L9" s="231"/>
      <c r="M9" s="231"/>
      <c r="N9" s="231"/>
      <c r="O9" s="231"/>
      <c r="P9" s="231"/>
      <c r="Q9" s="231"/>
      <c r="R9" s="231"/>
      <c r="S9" s="231"/>
      <c r="T9" s="231"/>
      <c r="U9" s="231"/>
    </row>
    <row r="10" spans="1:21" x14ac:dyDescent="0.25">
      <c r="C10" s="8"/>
      <c r="D10" s="8"/>
      <c r="E10" s="8"/>
      <c r="F10" s="8"/>
      <c r="G10" s="8"/>
      <c r="H10" s="8"/>
      <c r="I10" s="8"/>
      <c r="J10" s="8"/>
      <c r="K10" s="8"/>
      <c r="L10" s="8"/>
      <c r="M10" s="8"/>
      <c r="N10" s="8"/>
      <c r="O10" s="9"/>
      <c r="P10" s="9"/>
      <c r="Q10" s="9"/>
      <c r="R10" s="9"/>
      <c r="S10" s="9"/>
    </row>
    <row r="11" spans="1:21" ht="15.75" thickBot="1" x14ac:dyDescent="0.3">
      <c r="C11" s="8"/>
      <c r="D11" s="8"/>
      <c r="E11" s="8"/>
      <c r="F11" s="8"/>
      <c r="G11" s="8"/>
      <c r="H11" s="8"/>
      <c r="I11" s="8"/>
      <c r="J11" s="8"/>
      <c r="K11" s="8"/>
      <c r="L11" s="8"/>
      <c r="M11" s="8"/>
      <c r="N11" s="8"/>
      <c r="O11" s="9"/>
      <c r="P11" s="9"/>
      <c r="Q11" s="9"/>
      <c r="R11" s="9"/>
      <c r="S11" s="9"/>
    </row>
    <row r="12" spans="1:21" ht="13.15" customHeight="1" thickBot="1" x14ac:dyDescent="0.3">
      <c r="A12" s="234" t="s">
        <v>1</v>
      </c>
      <c r="B12" s="235"/>
      <c r="C12" s="238"/>
      <c r="D12" s="239"/>
      <c r="E12" s="239"/>
      <c r="F12" s="239"/>
      <c r="G12" s="239"/>
      <c r="H12" s="239"/>
      <c r="I12" s="240"/>
      <c r="J12" s="241" t="s">
        <v>67</v>
      </c>
      <c r="K12" s="241" t="s">
        <v>69</v>
      </c>
      <c r="L12" s="15"/>
      <c r="M12" s="16"/>
      <c r="N12" s="241" t="s">
        <v>68</v>
      </c>
      <c r="O12" s="17"/>
      <c r="P12" s="245" t="s">
        <v>64</v>
      </c>
      <c r="Q12" s="246"/>
      <c r="R12" s="247"/>
      <c r="S12" s="17"/>
      <c r="T12" s="18"/>
      <c r="U12" s="19" t="s">
        <v>81</v>
      </c>
    </row>
    <row r="13" spans="1:21" ht="36.6" customHeight="1" thickBot="1" x14ac:dyDescent="0.3">
      <c r="A13" s="236"/>
      <c r="B13" s="237"/>
      <c r="C13" s="20" t="s">
        <v>3</v>
      </c>
      <c r="D13" s="21" t="s">
        <v>4</v>
      </c>
      <c r="E13" s="21" t="s">
        <v>5</v>
      </c>
      <c r="F13" s="21" t="s">
        <v>6</v>
      </c>
      <c r="G13" s="21" t="s">
        <v>7</v>
      </c>
      <c r="H13" s="21" t="s">
        <v>8</v>
      </c>
      <c r="I13" s="22" t="s">
        <v>9</v>
      </c>
      <c r="J13" s="242"/>
      <c r="K13" s="243"/>
      <c r="L13" s="23" t="s">
        <v>62</v>
      </c>
      <c r="M13" s="24" t="s">
        <v>63</v>
      </c>
      <c r="N13" s="242"/>
      <c r="O13" s="17"/>
      <c r="P13" s="179" t="s">
        <v>65</v>
      </c>
      <c r="Q13" s="180" t="s">
        <v>92</v>
      </c>
      <c r="R13" s="181" t="s">
        <v>66</v>
      </c>
      <c r="S13" s="17"/>
      <c r="T13" s="25"/>
      <c r="U13" s="26" t="s">
        <v>10</v>
      </c>
    </row>
    <row r="14" spans="1:21" ht="15.75" thickBot="1" x14ac:dyDescent="0.3">
      <c r="A14" s="27" t="s">
        <v>11</v>
      </c>
      <c r="B14" s="28"/>
      <c r="C14" s="29"/>
      <c r="D14" s="29"/>
      <c r="E14" s="29"/>
      <c r="F14" s="29"/>
      <c r="G14" s="29"/>
      <c r="H14" s="29"/>
      <c r="I14" s="29"/>
      <c r="J14" s="29"/>
      <c r="K14" s="29"/>
      <c r="L14" s="29"/>
      <c r="M14" s="30"/>
      <c r="N14" s="29"/>
      <c r="O14" s="31"/>
      <c r="P14" s="31"/>
      <c r="Q14" s="31"/>
      <c r="R14" s="31"/>
      <c r="S14" s="31"/>
      <c r="T14" s="32"/>
      <c r="U14" s="33"/>
    </row>
    <row r="15" spans="1:21" ht="15.75" thickBot="1" x14ac:dyDescent="0.3">
      <c r="A15" s="34" t="s">
        <v>12</v>
      </c>
      <c r="B15" s="35" t="s">
        <v>13</v>
      </c>
      <c r="C15" s="36"/>
      <c r="D15" s="37"/>
      <c r="E15" s="37"/>
      <c r="F15" s="38"/>
      <c r="G15" s="38"/>
      <c r="H15" s="37"/>
      <c r="I15" s="39"/>
      <c r="J15" s="40">
        <f>+C15*$C$32+D15*$D$32+E15*$E$32+F15*$F$32+H15*$H$32+I15*$I$32+G15*$G$32</f>
        <v>0</v>
      </c>
      <c r="K15" s="41">
        <f>FEBRER!K15+J15</f>
        <v>3131</v>
      </c>
      <c r="L15" s="41">
        <f>H41</f>
        <v>975</v>
      </c>
      <c r="M15" s="42">
        <f t="shared" ref="M15:M29" si="0">IF(J15&gt;L15,L15)+ IF(J15&lt;L15,J15)</f>
        <v>0</v>
      </c>
      <c r="N15" s="43">
        <f>FEBRER!N15+(J15-L15)</f>
        <v>206</v>
      </c>
      <c r="O15" s="44"/>
      <c r="P15" s="182"/>
      <c r="Q15" s="182"/>
      <c r="R15" s="182"/>
      <c r="S15" s="44"/>
      <c r="T15" s="45"/>
      <c r="U15" s="46"/>
    </row>
    <row r="16" spans="1:21" ht="15.75" thickBot="1" x14ac:dyDescent="0.3">
      <c r="A16" s="27" t="s">
        <v>14</v>
      </c>
      <c r="B16" s="28"/>
      <c r="C16" s="47"/>
      <c r="D16" s="47"/>
      <c r="E16" s="47"/>
      <c r="F16" s="47"/>
      <c r="G16" s="47"/>
      <c r="H16" s="48"/>
      <c r="I16" s="47"/>
      <c r="J16" s="49"/>
      <c r="K16" s="144"/>
      <c r="L16" s="49"/>
      <c r="M16" s="144"/>
      <c r="N16" s="144"/>
      <c r="O16" s="51"/>
      <c r="P16" s="44"/>
      <c r="Q16" s="44"/>
      <c r="R16" s="44"/>
      <c r="S16" s="51"/>
      <c r="T16" s="32"/>
      <c r="U16" s="33"/>
    </row>
    <row r="17" spans="1:21" x14ac:dyDescent="0.25">
      <c r="A17" s="52" t="s">
        <v>15</v>
      </c>
      <c r="B17" s="53" t="s">
        <v>16</v>
      </c>
      <c r="C17" s="54"/>
      <c r="D17" s="55"/>
      <c r="E17" s="55"/>
      <c r="F17" s="56"/>
      <c r="G17" s="56"/>
      <c r="H17" s="55"/>
      <c r="I17" s="57"/>
      <c r="J17" s="40">
        <f>+C17*$C$32+D17*$D$32+E17*$E$32+F17*$F$32+H17*$H$32+I17*$I$32+G17*$G$32</f>
        <v>0</v>
      </c>
      <c r="K17" s="40">
        <f>FEBRER!K17+J17</f>
        <v>2642</v>
      </c>
      <c r="L17" s="40">
        <f>H44</f>
        <v>1025</v>
      </c>
      <c r="M17" s="40">
        <f t="shared" si="0"/>
        <v>0</v>
      </c>
      <c r="N17" s="40">
        <f>FEBRER!N17+(J17-L17)</f>
        <v>-433</v>
      </c>
      <c r="O17" s="44"/>
      <c r="P17" s="183"/>
      <c r="Q17" s="183"/>
      <c r="R17" s="183"/>
      <c r="S17" s="44"/>
      <c r="T17" s="61" t="s">
        <v>17</v>
      </c>
      <c r="U17" s="62">
        <v>1</v>
      </c>
    </row>
    <row r="18" spans="1:21" x14ac:dyDescent="0.25">
      <c r="A18" s="52" t="s">
        <v>18</v>
      </c>
      <c r="B18" s="53" t="s">
        <v>19</v>
      </c>
      <c r="C18" s="54"/>
      <c r="D18" s="55"/>
      <c r="E18" s="55"/>
      <c r="F18" s="56"/>
      <c r="G18" s="56"/>
      <c r="H18" s="55"/>
      <c r="I18" s="57"/>
      <c r="J18" s="58">
        <f>+C18*$C$32+D18*$D$32+E18*$E$32+F18*$F$32+H18*$H$32+I18*$I$32+G18*$G$32</f>
        <v>0</v>
      </c>
      <c r="K18" s="58">
        <f>FEBRER!K18+J18</f>
        <v>2291</v>
      </c>
      <c r="L18" s="58">
        <f>H44</f>
        <v>1025</v>
      </c>
      <c r="M18" s="58">
        <f t="shared" si="0"/>
        <v>0</v>
      </c>
      <c r="N18" s="58">
        <f>FEBRER!N18+(J18-L18)</f>
        <v>-784</v>
      </c>
      <c r="O18" s="44"/>
      <c r="P18" s="184"/>
      <c r="Q18" s="184"/>
      <c r="R18" s="184"/>
      <c r="S18" s="44"/>
      <c r="T18" s="61" t="s">
        <v>20</v>
      </c>
      <c r="U18" s="62">
        <v>3</v>
      </c>
    </row>
    <row r="19" spans="1:21" x14ac:dyDescent="0.25">
      <c r="A19" s="52" t="s">
        <v>21</v>
      </c>
      <c r="B19" s="53" t="s">
        <v>22</v>
      </c>
      <c r="C19" s="63"/>
      <c r="D19" s="64"/>
      <c r="E19" s="64"/>
      <c r="F19" s="65"/>
      <c r="G19" s="65"/>
      <c r="H19" s="64"/>
      <c r="I19" s="66"/>
      <c r="J19" s="67"/>
      <c r="K19" s="67">
        <f>FEBRER!K19+J19</f>
        <v>0</v>
      </c>
      <c r="L19" s="67"/>
      <c r="M19" s="67">
        <f t="shared" si="0"/>
        <v>0</v>
      </c>
      <c r="N19" s="67">
        <f>FEBRER!N19+(J19-L19)</f>
        <v>0</v>
      </c>
      <c r="O19" s="44"/>
      <c r="P19" s="184"/>
      <c r="Q19" s="184"/>
      <c r="R19" s="184"/>
      <c r="S19" s="44"/>
      <c r="T19" s="61" t="s">
        <v>23</v>
      </c>
      <c r="U19" s="69"/>
    </row>
    <row r="20" spans="1:21" ht="15.75" thickBot="1" x14ac:dyDescent="0.3">
      <c r="A20" s="70" t="s">
        <v>24</v>
      </c>
      <c r="B20" s="71" t="s">
        <v>25</v>
      </c>
      <c r="C20" s="63"/>
      <c r="D20" s="64"/>
      <c r="E20" s="64"/>
      <c r="F20" s="65"/>
      <c r="G20" s="65"/>
      <c r="H20" s="64"/>
      <c r="I20" s="66"/>
      <c r="J20" s="67"/>
      <c r="K20" s="67"/>
      <c r="L20" s="67"/>
      <c r="M20" s="67"/>
      <c r="N20" s="67"/>
      <c r="O20" s="44"/>
      <c r="P20" s="184"/>
      <c r="Q20" s="184"/>
      <c r="R20" s="184"/>
      <c r="S20" s="44"/>
      <c r="T20" s="45" t="s">
        <v>26</v>
      </c>
      <c r="U20" s="77"/>
    </row>
    <row r="21" spans="1:21" ht="15.75" thickBot="1" x14ac:dyDescent="0.3">
      <c r="A21" s="78" t="s">
        <v>32</v>
      </c>
      <c r="B21" s="79"/>
      <c r="C21" s="160"/>
      <c r="D21" s="160"/>
      <c r="E21" s="160"/>
      <c r="F21" s="160"/>
      <c r="G21" s="160"/>
      <c r="H21" s="160"/>
      <c r="I21" s="160"/>
      <c r="J21" s="161"/>
      <c r="K21" s="161"/>
      <c r="L21" s="161"/>
      <c r="M21" s="161"/>
      <c r="N21" s="161"/>
      <c r="O21" s="44"/>
      <c r="P21" s="44"/>
      <c r="Q21" s="44"/>
      <c r="R21" s="44"/>
      <c r="S21" s="44"/>
      <c r="T21" s="45" t="s">
        <v>29</v>
      </c>
      <c r="U21" s="69">
        <v>1</v>
      </c>
    </row>
    <row r="22" spans="1:21" x14ac:dyDescent="0.25">
      <c r="A22" s="34" t="s">
        <v>37</v>
      </c>
      <c r="B22" s="35" t="s">
        <v>38</v>
      </c>
      <c r="C22" s="36"/>
      <c r="D22" s="37"/>
      <c r="E22" s="37"/>
      <c r="F22" s="37"/>
      <c r="G22" s="37"/>
      <c r="H22" s="37"/>
      <c r="I22" s="162"/>
      <c r="J22" s="40">
        <f t="shared" ref="J22:J29" si="1">+C22*$C$32+D22*$D$32+E22*$E$32+F22*$F$32+H22*$H$32+I22*$I$32+G22*$G$32</f>
        <v>0</v>
      </c>
      <c r="K22" s="40">
        <f>FEBRER!K22+J22</f>
        <v>1274</v>
      </c>
      <c r="L22" s="150">
        <f>H45</f>
        <v>500</v>
      </c>
      <c r="M22" s="40">
        <f t="shared" si="0"/>
        <v>0</v>
      </c>
      <c r="N22" s="40">
        <f>FEBRER!N22+(J22-L22)</f>
        <v>-226</v>
      </c>
      <c r="O22" s="44"/>
      <c r="P22" s="183"/>
      <c r="Q22" s="183"/>
      <c r="R22" s="183"/>
      <c r="S22" s="44"/>
      <c r="T22" s="82"/>
      <c r="U22" s="83"/>
    </row>
    <row r="23" spans="1:21" x14ac:dyDescent="0.25">
      <c r="A23" s="52" t="s">
        <v>40</v>
      </c>
      <c r="B23" s="53" t="s">
        <v>41</v>
      </c>
      <c r="C23" s="153"/>
      <c r="D23" s="154"/>
      <c r="E23" s="154"/>
      <c r="F23" s="154"/>
      <c r="G23" s="154"/>
      <c r="H23" s="154"/>
      <c r="I23" s="163"/>
      <c r="J23" s="164">
        <f t="shared" si="1"/>
        <v>0</v>
      </c>
      <c r="K23" s="58">
        <f>FEBRER!K23+J23</f>
        <v>710</v>
      </c>
      <c r="L23" s="58">
        <f>H46</f>
        <v>350</v>
      </c>
      <c r="M23" s="58">
        <f t="shared" si="0"/>
        <v>0</v>
      </c>
      <c r="N23" s="230">
        <f>FEBRER!N23+(J23-L23)</f>
        <v>-340</v>
      </c>
      <c r="O23" s="51"/>
      <c r="P23" s="184"/>
      <c r="Q23" s="184"/>
      <c r="R23" s="184"/>
      <c r="S23" s="51"/>
      <c r="T23" s="45" t="s">
        <v>33</v>
      </c>
      <c r="U23" s="77"/>
    </row>
    <row r="24" spans="1:21" x14ac:dyDescent="0.25">
      <c r="A24" s="70" t="s">
        <v>42</v>
      </c>
      <c r="B24" s="71" t="s">
        <v>43</v>
      </c>
      <c r="C24" s="72"/>
      <c r="D24" s="73"/>
      <c r="E24" s="73"/>
      <c r="F24" s="73"/>
      <c r="G24" s="73"/>
      <c r="H24" s="73"/>
      <c r="I24" s="165"/>
      <c r="J24" s="58">
        <f t="shared" si="1"/>
        <v>0</v>
      </c>
      <c r="K24" s="58">
        <f>FEBRER!K24+J24</f>
        <v>605</v>
      </c>
      <c r="L24" s="58">
        <f>H46</f>
        <v>350</v>
      </c>
      <c r="M24" s="58">
        <f t="shared" si="0"/>
        <v>0</v>
      </c>
      <c r="N24" s="58">
        <f>FEBRER!N24+(J24-L24)</f>
        <v>-445</v>
      </c>
      <c r="O24" s="44"/>
      <c r="P24" s="184"/>
      <c r="Q24" s="184"/>
      <c r="R24" s="184"/>
      <c r="S24" s="44"/>
      <c r="T24" s="45" t="s">
        <v>35</v>
      </c>
      <c r="U24" s="77">
        <v>3</v>
      </c>
    </row>
    <row r="25" spans="1:21" x14ac:dyDescent="0.25">
      <c r="A25" s="70" t="s">
        <v>71</v>
      </c>
      <c r="B25" s="71" t="s">
        <v>34</v>
      </c>
      <c r="C25" s="72"/>
      <c r="D25" s="73"/>
      <c r="E25" s="73"/>
      <c r="F25" s="73"/>
      <c r="G25" s="73"/>
      <c r="H25" s="73"/>
      <c r="I25" s="165"/>
      <c r="J25" s="58">
        <f t="shared" si="1"/>
        <v>0</v>
      </c>
      <c r="K25" s="58">
        <f>FEBRER!K25+J25</f>
        <v>815</v>
      </c>
      <c r="L25" s="58">
        <f>H45</f>
        <v>500</v>
      </c>
      <c r="M25" s="58">
        <f t="shared" si="0"/>
        <v>0</v>
      </c>
      <c r="N25" s="58">
        <f>FEBRER!N25+(J25-L25)</f>
        <v>-685</v>
      </c>
      <c r="O25" s="44"/>
      <c r="P25" s="184"/>
      <c r="Q25" s="184"/>
      <c r="R25" s="184"/>
      <c r="S25" s="44"/>
      <c r="T25" s="61" t="s">
        <v>36</v>
      </c>
      <c r="U25" s="62">
        <v>8</v>
      </c>
    </row>
    <row r="26" spans="1:21" x14ac:dyDescent="0.25">
      <c r="A26" s="70" t="s">
        <v>30</v>
      </c>
      <c r="B26" s="71" t="s">
        <v>31</v>
      </c>
      <c r="C26" s="72"/>
      <c r="D26" s="73"/>
      <c r="E26" s="73"/>
      <c r="F26" s="73"/>
      <c r="G26" s="73"/>
      <c r="H26" s="73"/>
      <c r="I26" s="165"/>
      <c r="J26" s="58">
        <f t="shared" si="1"/>
        <v>0</v>
      </c>
      <c r="K26" s="58">
        <f>FEBRER!K26+J26</f>
        <v>500</v>
      </c>
      <c r="L26" s="58">
        <f>H46</f>
        <v>350</v>
      </c>
      <c r="M26" s="58">
        <f t="shared" si="0"/>
        <v>0</v>
      </c>
      <c r="N26" s="58">
        <f>FEBRER!N26+(J26-L26)</f>
        <v>-550</v>
      </c>
      <c r="O26" s="44"/>
      <c r="P26" s="184"/>
      <c r="Q26" s="184"/>
      <c r="R26" s="184"/>
      <c r="S26" s="44"/>
      <c r="T26" s="84" t="s">
        <v>39</v>
      </c>
      <c r="U26" s="85">
        <v>1</v>
      </c>
    </row>
    <row r="27" spans="1:21" x14ac:dyDescent="0.25">
      <c r="A27" s="52" t="s">
        <v>99</v>
      </c>
      <c r="B27" s="53" t="s">
        <v>100</v>
      </c>
      <c r="C27" s="72"/>
      <c r="D27" s="73"/>
      <c r="E27" s="73"/>
      <c r="F27" s="73"/>
      <c r="G27" s="73"/>
      <c r="H27" s="73"/>
      <c r="I27" s="165"/>
      <c r="J27" s="58">
        <f t="shared" si="1"/>
        <v>0</v>
      </c>
      <c r="K27" s="58">
        <f>FEBRER!K27+J27</f>
        <v>1025</v>
      </c>
      <c r="L27" s="58">
        <f>H46</f>
        <v>350</v>
      </c>
      <c r="M27" s="58">
        <f t="shared" si="0"/>
        <v>0</v>
      </c>
      <c r="N27" s="58">
        <f>FEBRER!N27+(J27-L27)</f>
        <v>-25</v>
      </c>
      <c r="O27" s="44"/>
      <c r="P27" s="184"/>
      <c r="Q27" s="184"/>
      <c r="R27" s="184"/>
      <c r="S27" s="44"/>
      <c r="T27" s="84" t="s">
        <v>35</v>
      </c>
      <c r="U27" s="77"/>
    </row>
    <row r="28" spans="1:21" x14ac:dyDescent="0.25">
      <c r="A28" s="52" t="s">
        <v>27</v>
      </c>
      <c r="B28" s="53" t="s">
        <v>28</v>
      </c>
      <c r="C28" s="72"/>
      <c r="D28" s="73"/>
      <c r="E28" s="73"/>
      <c r="F28" s="73"/>
      <c r="G28" s="73"/>
      <c r="H28" s="73"/>
      <c r="I28" s="165"/>
      <c r="J28" s="58">
        <f t="shared" si="1"/>
        <v>0</v>
      </c>
      <c r="K28" s="58">
        <f>FEBRER!K28+J28</f>
        <v>1274</v>
      </c>
      <c r="L28" s="58">
        <f>H45</f>
        <v>500</v>
      </c>
      <c r="M28" s="58">
        <f t="shared" si="0"/>
        <v>0</v>
      </c>
      <c r="N28" s="58">
        <f>FEBRER!N28+(J28-L28)</f>
        <v>-226</v>
      </c>
      <c r="O28" s="44"/>
      <c r="P28" s="184"/>
      <c r="Q28" s="184"/>
      <c r="R28" s="184"/>
      <c r="S28" s="44"/>
      <c r="T28" s="45" t="s">
        <v>44</v>
      </c>
      <c r="U28" s="77">
        <v>1</v>
      </c>
    </row>
    <row r="29" spans="1:21" ht="15.75" thickBot="1" x14ac:dyDescent="0.3">
      <c r="A29" s="91" t="s">
        <v>45</v>
      </c>
      <c r="B29" s="92" t="s">
        <v>46</v>
      </c>
      <c r="C29" s="93"/>
      <c r="D29" s="94"/>
      <c r="E29" s="94"/>
      <c r="F29" s="94"/>
      <c r="G29" s="94"/>
      <c r="H29" s="94"/>
      <c r="I29" s="166"/>
      <c r="J29" s="76">
        <f t="shared" si="1"/>
        <v>0</v>
      </c>
      <c r="K29" s="76">
        <f>FEBRER!K29+J29</f>
        <v>1025</v>
      </c>
      <c r="L29" s="76">
        <f>H45</f>
        <v>500</v>
      </c>
      <c r="M29" s="76">
        <f t="shared" si="0"/>
        <v>0</v>
      </c>
      <c r="N29" s="76">
        <f>FEBRER!N29+(J29-L29)</f>
        <v>-475</v>
      </c>
      <c r="O29" s="44"/>
      <c r="P29" s="186"/>
      <c r="Q29" s="186"/>
      <c r="R29" s="186"/>
      <c r="S29" s="44"/>
      <c r="T29" s="45"/>
      <c r="U29" s="77"/>
    </row>
    <row r="30" spans="1:21" x14ac:dyDescent="0.25">
      <c r="A30" s="8"/>
      <c r="B30" s="8"/>
      <c r="C30" s="8"/>
      <c r="D30" s="8"/>
      <c r="E30" s="8"/>
      <c r="F30" s="8"/>
      <c r="G30" s="8"/>
      <c r="H30" s="8"/>
      <c r="I30" s="8"/>
      <c r="J30" s="8"/>
      <c r="K30" s="8"/>
      <c r="L30" s="8"/>
      <c r="M30" s="8"/>
      <c r="N30" s="8"/>
      <c r="O30" s="44"/>
      <c r="P30" s="44"/>
      <c r="Q30" s="44"/>
      <c r="R30" s="44"/>
      <c r="S30" s="44"/>
      <c r="T30" s="45" t="s">
        <v>35</v>
      </c>
      <c r="U30" s="99"/>
    </row>
    <row r="31" spans="1:21" ht="15.75" thickBot="1" x14ac:dyDescent="0.3">
      <c r="A31" s="100" t="s">
        <v>48</v>
      </c>
      <c r="C31" s="8"/>
      <c r="D31" s="8"/>
      <c r="E31" s="8"/>
      <c r="F31" s="8"/>
      <c r="G31" s="8"/>
      <c r="H31" s="8"/>
      <c r="I31" s="8"/>
      <c r="J31" s="8"/>
      <c r="K31" s="8"/>
      <c r="L31" s="8"/>
      <c r="M31" s="8"/>
      <c r="N31" s="8"/>
      <c r="O31" s="9"/>
      <c r="P31" s="9"/>
      <c r="Q31" s="9"/>
      <c r="R31" s="9"/>
      <c r="S31" s="9"/>
      <c r="T31" s="101" t="s">
        <v>47</v>
      </c>
      <c r="U31" s="102"/>
    </row>
    <row r="32" spans="1:21" x14ac:dyDescent="0.25">
      <c r="A32" s="103" t="s">
        <v>49</v>
      </c>
      <c r="B32" s="104"/>
      <c r="C32" s="105">
        <v>250</v>
      </c>
      <c r="D32" s="106">
        <v>141</v>
      </c>
      <c r="E32" s="106">
        <v>105</v>
      </c>
      <c r="F32" s="106">
        <v>105</v>
      </c>
      <c r="G32" s="106">
        <v>105</v>
      </c>
      <c r="H32" s="106">
        <v>105</v>
      </c>
      <c r="I32" s="107">
        <v>72</v>
      </c>
      <c r="J32" s="8"/>
      <c r="K32" s="8"/>
      <c r="L32" s="8"/>
      <c r="M32" s="8"/>
      <c r="N32" s="158"/>
      <c r="O32" s="9"/>
      <c r="P32" s="9"/>
      <c r="Q32" s="9"/>
      <c r="R32" s="9"/>
      <c r="S32" s="9"/>
    </row>
    <row r="33" spans="1:24" x14ac:dyDescent="0.25">
      <c r="A33" s="108" t="s">
        <v>50</v>
      </c>
      <c r="B33" s="109"/>
      <c r="C33" s="110">
        <f>+C32</f>
        <v>250</v>
      </c>
      <c r="D33" s="111">
        <f t="shared" ref="D33:I33" si="2">+D32</f>
        <v>141</v>
      </c>
      <c r="E33" s="111">
        <f t="shared" si="2"/>
        <v>105</v>
      </c>
      <c r="F33" s="111">
        <f t="shared" si="2"/>
        <v>105</v>
      </c>
      <c r="G33" s="111">
        <f t="shared" si="2"/>
        <v>105</v>
      </c>
      <c r="H33" s="111">
        <f t="shared" si="2"/>
        <v>105</v>
      </c>
      <c r="I33" s="112">
        <f t="shared" si="2"/>
        <v>72</v>
      </c>
      <c r="J33" s="8"/>
      <c r="K33" s="8"/>
      <c r="L33" s="8"/>
      <c r="M33" s="8"/>
      <c r="N33" s="158"/>
      <c r="O33" s="9"/>
      <c r="P33" s="9"/>
      <c r="Q33" s="9"/>
      <c r="R33" s="9"/>
      <c r="S33" s="9"/>
    </row>
    <row r="34" spans="1:24" ht="15.75" thickBot="1" x14ac:dyDescent="0.3">
      <c r="A34" s="113" t="s">
        <v>51</v>
      </c>
      <c r="B34" s="114"/>
      <c r="C34" s="115">
        <f>+C32</f>
        <v>250</v>
      </c>
      <c r="D34" s="116"/>
      <c r="E34" s="117">
        <f>+E32</f>
        <v>105</v>
      </c>
      <c r="F34" s="117">
        <f>+F32</f>
        <v>105</v>
      </c>
      <c r="G34" s="117">
        <f>+G32</f>
        <v>105</v>
      </c>
      <c r="H34" s="117">
        <f>+H32</f>
        <v>105</v>
      </c>
      <c r="I34" s="118">
        <f>+I32</f>
        <v>72</v>
      </c>
      <c r="J34" s="8"/>
      <c r="K34" s="8"/>
      <c r="L34" s="8"/>
      <c r="M34" s="8"/>
      <c r="N34" s="8"/>
      <c r="O34" s="9"/>
      <c r="P34" s="9"/>
      <c r="Q34" s="9"/>
      <c r="R34" s="9"/>
      <c r="S34" s="9"/>
    </row>
    <row r="35" spans="1:24" x14ac:dyDescent="0.25">
      <c r="A35" s="119"/>
      <c r="B35" s="120"/>
      <c r="C35" s="121"/>
      <c r="D35" s="122"/>
      <c r="E35" s="122"/>
      <c r="F35" s="122"/>
      <c r="G35" s="122"/>
      <c r="H35" s="122"/>
      <c r="I35" s="122"/>
      <c r="J35" s="8"/>
      <c r="K35" s="8"/>
      <c r="L35" s="8"/>
      <c r="M35" s="158"/>
      <c r="N35" s="8"/>
      <c r="O35" s="9"/>
      <c r="P35" s="9"/>
      <c r="Q35" s="9"/>
      <c r="R35" s="9"/>
      <c r="S35" s="9"/>
    </row>
    <row r="36" spans="1:24" x14ac:dyDescent="0.25">
      <c r="A36" s="123" t="s">
        <v>52</v>
      </c>
      <c r="B36" s="123"/>
      <c r="C36" s="123"/>
      <c r="D36" s="123"/>
      <c r="E36" s="123"/>
      <c r="F36" s="123"/>
      <c r="G36" s="123"/>
      <c r="H36" s="123"/>
      <c r="I36" s="123"/>
      <c r="J36" s="123"/>
      <c r="K36" s="123"/>
      <c r="L36" s="123"/>
      <c r="M36" s="123"/>
      <c r="N36" s="123"/>
      <c r="O36" s="123"/>
      <c r="P36" s="123"/>
      <c r="Q36" s="123"/>
      <c r="R36" s="123"/>
      <c r="S36" s="123"/>
      <c r="T36" s="123"/>
      <c r="U36" s="123"/>
      <c r="V36" s="123"/>
      <c r="W36" s="123"/>
      <c r="X36" s="123"/>
    </row>
    <row r="37" spans="1:24" x14ac:dyDescent="0.25">
      <c r="A37" s="124"/>
      <c r="B37" s="124"/>
      <c r="C37" s="124"/>
      <c r="D37" s="124"/>
      <c r="E37" s="124"/>
      <c r="F37" s="124"/>
      <c r="G37" s="124"/>
      <c r="H37" s="124"/>
      <c r="I37" s="124"/>
      <c r="J37" s="124"/>
      <c r="K37" s="124"/>
      <c r="L37" s="124"/>
      <c r="M37" s="124"/>
      <c r="N37" s="124"/>
      <c r="O37" s="124"/>
      <c r="P37" s="124"/>
      <c r="Q37" s="124"/>
      <c r="R37" s="124"/>
      <c r="S37" s="124"/>
      <c r="T37" s="124"/>
      <c r="U37" s="124"/>
      <c r="V37" s="124"/>
      <c r="W37" s="124"/>
      <c r="X37" s="124"/>
    </row>
    <row r="38" spans="1:24" ht="30" customHeight="1" x14ac:dyDescent="0.25">
      <c r="A38" s="233" t="s">
        <v>118</v>
      </c>
      <c r="B38" s="233"/>
      <c r="C38" s="233"/>
      <c r="D38" s="233"/>
      <c r="E38" s="233"/>
      <c r="F38" s="233"/>
      <c r="G38" s="233"/>
      <c r="H38" s="233"/>
      <c r="I38" s="233"/>
      <c r="J38" s="233"/>
      <c r="K38" s="233"/>
      <c r="L38" s="233"/>
      <c r="M38" s="233"/>
      <c r="N38" s="233"/>
      <c r="O38" s="233"/>
      <c r="P38" s="233"/>
      <c r="Q38" s="233"/>
      <c r="R38" s="233"/>
      <c r="S38" s="233"/>
      <c r="T38" s="233"/>
      <c r="U38" s="233"/>
      <c r="V38" s="227"/>
      <c r="W38" s="227"/>
      <c r="X38" s="227"/>
    </row>
    <row r="39" spans="1:24" ht="12.75" customHeight="1" x14ac:dyDescent="0.25">
      <c r="A39" s="2"/>
      <c r="B39" s="2"/>
      <c r="C39" s="2"/>
      <c r="E39" s="2"/>
      <c r="F39" s="2"/>
      <c r="G39" s="232" t="s">
        <v>117</v>
      </c>
      <c r="H39" s="232"/>
      <c r="O39" s="7"/>
      <c r="P39" s="7"/>
      <c r="Q39" s="7"/>
      <c r="R39" s="7"/>
      <c r="S39" s="7"/>
      <c r="V39" s="2"/>
      <c r="W39" s="2"/>
      <c r="X39" s="2"/>
    </row>
    <row r="40" spans="1:24" ht="13.5" customHeight="1" x14ac:dyDescent="0.25">
      <c r="A40" s="125"/>
      <c r="B40" s="125"/>
      <c r="E40" s="126"/>
      <c r="F40" s="127"/>
      <c r="G40" s="128" t="s">
        <v>53</v>
      </c>
      <c r="H40" s="129" t="s">
        <v>54</v>
      </c>
      <c r="O40" s="7"/>
      <c r="P40" s="7"/>
      <c r="Q40" s="7"/>
      <c r="R40" s="7"/>
      <c r="S40" s="7"/>
      <c r="W40" s="130"/>
      <c r="X40" s="131"/>
    </row>
    <row r="41" spans="1:24" x14ac:dyDescent="0.25">
      <c r="A41" s="125"/>
      <c r="B41" s="125"/>
      <c r="E41" s="132"/>
      <c r="F41" s="133" t="s">
        <v>55</v>
      </c>
      <c r="G41" s="134">
        <v>11700</v>
      </c>
      <c r="H41" s="135">
        <f t="shared" ref="H41:H46" si="3">ROUND((G41/12),2)</f>
        <v>975</v>
      </c>
      <c r="O41" s="7"/>
      <c r="P41" s="7"/>
      <c r="Q41" s="7"/>
      <c r="R41" s="7"/>
      <c r="S41" s="7"/>
      <c r="W41" s="130"/>
    </row>
    <row r="42" spans="1:24" x14ac:dyDescent="0.25">
      <c r="A42" s="125"/>
      <c r="B42" s="125"/>
      <c r="E42" s="132"/>
      <c r="F42" s="133" t="s">
        <v>72</v>
      </c>
      <c r="G42" s="134">
        <v>13800</v>
      </c>
      <c r="H42" s="135">
        <f t="shared" si="3"/>
        <v>1150</v>
      </c>
      <c r="O42" s="7"/>
      <c r="P42" s="7"/>
      <c r="Q42" s="7"/>
      <c r="R42" s="7"/>
      <c r="S42" s="7"/>
      <c r="W42" s="130"/>
    </row>
    <row r="43" spans="1:24" x14ac:dyDescent="0.25">
      <c r="A43" s="125"/>
      <c r="B43" s="125"/>
      <c r="E43" s="132"/>
      <c r="F43" s="133" t="s">
        <v>73</v>
      </c>
      <c r="G43" s="134">
        <v>16800</v>
      </c>
      <c r="H43" s="135">
        <f t="shared" si="3"/>
        <v>1400</v>
      </c>
      <c r="O43" s="7"/>
      <c r="P43" s="7"/>
      <c r="Q43" s="7"/>
      <c r="R43" s="7"/>
      <c r="S43" s="7"/>
      <c r="W43" s="130"/>
    </row>
    <row r="44" spans="1:24" x14ac:dyDescent="0.25">
      <c r="A44" s="125"/>
      <c r="B44" s="125"/>
      <c r="E44" s="132"/>
      <c r="F44" s="133" t="s">
        <v>56</v>
      </c>
      <c r="G44" s="134">
        <v>12300</v>
      </c>
      <c r="H44" s="135">
        <f t="shared" si="3"/>
        <v>1025</v>
      </c>
      <c r="O44" s="7"/>
      <c r="P44" s="7"/>
      <c r="Q44" s="7"/>
      <c r="R44" s="7"/>
      <c r="S44" s="7"/>
      <c r="W44" s="130"/>
    </row>
    <row r="45" spans="1:24" x14ac:dyDescent="0.25">
      <c r="A45" s="125"/>
      <c r="B45" s="125"/>
      <c r="E45" s="132"/>
      <c r="F45" s="133" t="s">
        <v>57</v>
      </c>
      <c r="G45" s="134">
        <v>6000</v>
      </c>
      <c r="H45" s="135">
        <f t="shared" si="3"/>
        <v>500</v>
      </c>
      <c r="O45" s="7"/>
      <c r="P45" s="7"/>
      <c r="Q45" s="7"/>
      <c r="R45" s="7"/>
      <c r="S45" s="7"/>
      <c r="W45" s="130"/>
    </row>
    <row r="46" spans="1:24" x14ac:dyDescent="0.25">
      <c r="A46" s="125"/>
      <c r="B46" s="125"/>
      <c r="E46" s="136"/>
      <c r="F46" s="137" t="s">
        <v>58</v>
      </c>
      <c r="G46" s="138">
        <v>4200</v>
      </c>
      <c r="H46" s="139">
        <f t="shared" si="3"/>
        <v>350</v>
      </c>
      <c r="O46" s="7"/>
      <c r="P46" s="7"/>
      <c r="Q46" s="7"/>
      <c r="R46" s="7"/>
      <c r="S46" s="7"/>
      <c r="W46" s="130"/>
    </row>
    <row r="47" spans="1:24" x14ac:dyDescent="0.25">
      <c r="A47" s="125"/>
      <c r="B47" s="125"/>
      <c r="C47" s="140"/>
      <c r="D47" s="3"/>
      <c r="E47" s="3"/>
      <c r="F47" s="3"/>
      <c r="G47" s="3"/>
      <c r="H47" s="3"/>
      <c r="I47" s="4"/>
      <c r="J47" s="3"/>
      <c r="K47" s="3"/>
      <c r="L47" s="3"/>
      <c r="M47" s="3"/>
      <c r="N47" s="3"/>
      <c r="O47" s="3"/>
      <c r="P47" s="3"/>
      <c r="Q47" s="3"/>
      <c r="R47" s="3"/>
      <c r="S47" s="3"/>
      <c r="T47" s="3"/>
      <c r="U47" s="3"/>
      <c r="V47" s="3"/>
      <c r="W47" s="3"/>
      <c r="X47" s="3"/>
    </row>
    <row r="48" spans="1:24" s="3" customFormat="1" ht="12.75" customHeight="1" x14ac:dyDescent="0.2">
      <c r="A48" s="233" t="s">
        <v>59</v>
      </c>
      <c r="B48" s="233"/>
      <c r="C48" s="233"/>
      <c r="D48" s="233"/>
      <c r="E48" s="233"/>
      <c r="F48" s="233"/>
      <c r="G48" s="233"/>
      <c r="H48" s="233"/>
      <c r="I48" s="233"/>
      <c r="J48" s="233"/>
      <c r="K48" s="233"/>
      <c r="L48" s="233"/>
      <c r="M48" s="233"/>
      <c r="N48" s="233"/>
      <c r="O48" s="233"/>
      <c r="P48" s="233"/>
      <c r="Q48" s="233"/>
      <c r="R48" s="233"/>
      <c r="S48" s="233"/>
      <c r="T48" s="233"/>
      <c r="U48" s="233"/>
      <c r="V48" s="233"/>
      <c r="W48" s="233"/>
      <c r="X48" s="233"/>
    </row>
    <row r="49" spans="1:24" ht="28.5" customHeight="1" x14ac:dyDescent="0.25">
      <c r="A49" s="233" t="s">
        <v>74</v>
      </c>
      <c r="B49" s="233"/>
      <c r="C49" s="233"/>
      <c r="D49" s="233"/>
      <c r="E49" s="233"/>
      <c r="F49" s="233"/>
      <c r="G49" s="233"/>
      <c r="H49" s="233"/>
      <c r="I49" s="233"/>
      <c r="J49" s="233"/>
      <c r="K49" s="233"/>
      <c r="L49" s="233"/>
      <c r="M49" s="233"/>
      <c r="N49" s="233"/>
      <c r="O49" s="233"/>
      <c r="P49" s="233"/>
      <c r="Q49" s="233"/>
      <c r="R49" s="233"/>
      <c r="S49" s="233"/>
      <c r="T49" s="233"/>
      <c r="U49" s="233"/>
      <c r="V49" s="233"/>
      <c r="W49" s="233"/>
      <c r="X49" s="233"/>
    </row>
    <row r="50" spans="1:24" ht="92.25" customHeight="1" x14ac:dyDescent="0.25">
      <c r="A50" s="233" t="s">
        <v>77</v>
      </c>
      <c r="B50" s="233"/>
      <c r="C50" s="233"/>
      <c r="D50" s="233"/>
      <c r="E50" s="233"/>
      <c r="F50" s="233"/>
      <c r="G50" s="233"/>
      <c r="H50" s="233"/>
      <c r="I50" s="233"/>
      <c r="J50" s="233"/>
      <c r="K50" s="233"/>
      <c r="L50" s="233"/>
      <c r="M50" s="233"/>
      <c r="N50" s="233"/>
      <c r="O50" s="233"/>
      <c r="P50" s="233"/>
      <c r="Q50" s="233"/>
      <c r="R50" s="233"/>
      <c r="S50" s="233"/>
      <c r="T50" s="233"/>
      <c r="U50" s="233"/>
      <c r="V50" s="233"/>
      <c r="W50" s="233"/>
      <c r="X50" s="233"/>
    </row>
    <row r="51" spans="1:24" ht="65.25" customHeight="1" x14ac:dyDescent="0.25">
      <c r="A51" s="233" t="s">
        <v>78</v>
      </c>
      <c r="B51" s="233"/>
      <c r="C51" s="233"/>
      <c r="D51" s="233"/>
      <c r="E51" s="233"/>
      <c r="F51" s="233"/>
      <c r="G51" s="233"/>
      <c r="H51" s="233"/>
      <c r="I51" s="233"/>
      <c r="J51" s="233"/>
      <c r="K51" s="233"/>
      <c r="L51" s="233"/>
      <c r="M51" s="233"/>
      <c r="N51" s="233"/>
      <c r="O51" s="233"/>
      <c r="P51" s="233"/>
      <c r="Q51" s="233"/>
      <c r="R51" s="233"/>
      <c r="S51" s="233"/>
      <c r="T51" s="233"/>
      <c r="U51" s="233"/>
      <c r="V51" s="233"/>
      <c r="W51" s="233"/>
      <c r="X51" s="233"/>
    </row>
    <row r="52" spans="1:24" x14ac:dyDescent="0.25">
      <c r="A52" s="233" t="s">
        <v>79</v>
      </c>
      <c r="B52" s="233"/>
      <c r="C52" s="233"/>
      <c r="D52" s="233"/>
      <c r="E52" s="233"/>
      <c r="F52" s="233"/>
      <c r="G52" s="233"/>
      <c r="H52" s="233"/>
      <c r="I52" s="233"/>
      <c r="J52" s="233"/>
      <c r="K52" s="233"/>
      <c r="L52" s="233"/>
      <c r="M52" s="233"/>
      <c r="N52" s="233"/>
      <c r="O52" s="233"/>
      <c r="P52" s="233"/>
      <c r="Q52" s="233"/>
      <c r="R52" s="233"/>
      <c r="S52" s="233"/>
      <c r="T52" s="233"/>
      <c r="U52" s="233"/>
      <c r="V52" s="233"/>
      <c r="W52" s="233"/>
      <c r="X52" s="233"/>
    </row>
    <row r="53" spans="1:24" x14ac:dyDescent="0.25">
      <c r="A53" s="2"/>
      <c r="B53" s="2"/>
      <c r="C53" s="2"/>
      <c r="D53" s="2"/>
      <c r="E53" s="2"/>
      <c r="F53" s="2"/>
      <c r="G53" s="2"/>
      <c r="H53" s="2"/>
      <c r="I53" s="2"/>
      <c r="J53" s="2"/>
      <c r="K53" s="2"/>
      <c r="L53" s="2"/>
      <c r="M53" s="2"/>
      <c r="N53" s="2"/>
      <c r="O53" s="2"/>
      <c r="P53" s="2"/>
      <c r="Q53" s="2"/>
      <c r="R53" s="2"/>
      <c r="S53" s="2"/>
      <c r="T53" s="2"/>
      <c r="U53" s="2"/>
      <c r="V53" s="2"/>
      <c r="W53" s="2"/>
      <c r="X53" s="2"/>
    </row>
    <row r="54" spans="1:24" x14ac:dyDescent="0.25">
      <c r="A54" s="125"/>
      <c r="B54" s="125" t="s">
        <v>60</v>
      </c>
      <c r="C54" s="140"/>
      <c r="D54" s="140"/>
      <c r="E54" s="140"/>
      <c r="F54" s="140"/>
      <c r="G54" s="140"/>
      <c r="H54" s="140"/>
      <c r="I54" s="140"/>
      <c r="J54" s="140"/>
      <c r="K54" s="140"/>
      <c r="L54" s="140"/>
      <c r="M54" s="140"/>
      <c r="N54" s="140"/>
      <c r="O54" s="140"/>
      <c r="P54" s="140"/>
      <c r="Q54" s="140"/>
      <c r="R54" s="140"/>
      <c r="S54" s="140"/>
      <c r="T54" s="140"/>
      <c r="U54" s="140"/>
      <c r="V54" s="140"/>
      <c r="W54" s="159" t="s">
        <v>75</v>
      </c>
      <c r="X54" s="131"/>
    </row>
    <row r="55" spans="1:24" x14ac:dyDescent="0.25">
      <c r="A55" s="125"/>
      <c r="B55" s="125"/>
      <c r="C55" s="140"/>
      <c r="D55" s="140"/>
      <c r="E55" s="140"/>
      <c r="F55" s="140"/>
      <c r="G55" s="140"/>
      <c r="H55" s="140"/>
      <c r="I55" s="140"/>
      <c r="J55" s="140"/>
      <c r="K55" s="140"/>
      <c r="L55" s="140"/>
      <c r="M55" s="140"/>
      <c r="N55" s="140"/>
      <c r="O55" s="140"/>
      <c r="P55" s="140"/>
      <c r="Q55" s="140"/>
      <c r="R55" s="140"/>
      <c r="S55" s="140"/>
      <c r="T55" s="140"/>
      <c r="U55" s="140"/>
      <c r="V55" s="140"/>
      <c r="W55" s="159"/>
      <c r="X55" s="131"/>
    </row>
    <row r="56" spans="1:24" x14ac:dyDescent="0.25">
      <c r="A56" s="125"/>
      <c r="B56" s="125"/>
      <c r="C56" s="140"/>
      <c r="D56" s="140"/>
      <c r="E56" s="140"/>
      <c r="F56" s="140"/>
      <c r="G56" s="140"/>
      <c r="H56" s="140"/>
      <c r="I56" s="140"/>
      <c r="J56" s="140"/>
      <c r="K56" s="140"/>
      <c r="L56" s="140"/>
      <c r="M56" s="140"/>
      <c r="N56" s="140"/>
      <c r="O56" s="140"/>
      <c r="P56" s="140"/>
      <c r="Q56" s="140"/>
      <c r="R56" s="140"/>
      <c r="S56" s="140"/>
      <c r="T56" s="140"/>
      <c r="U56" s="140"/>
      <c r="V56" s="140"/>
      <c r="W56" s="159"/>
      <c r="X56" s="131"/>
    </row>
    <row r="57" spans="1:24" x14ac:dyDescent="0.25">
      <c r="A57" s="125"/>
      <c r="B57" s="125"/>
      <c r="C57" s="140"/>
      <c r="D57" s="140"/>
      <c r="E57" s="140"/>
      <c r="F57" s="140"/>
      <c r="G57" s="140"/>
      <c r="H57" s="140"/>
      <c r="I57" s="140"/>
      <c r="J57" s="140"/>
      <c r="K57" s="140"/>
      <c r="L57" s="140"/>
      <c r="M57" s="140"/>
      <c r="N57" s="140"/>
      <c r="O57" s="140"/>
      <c r="P57" s="140"/>
      <c r="Q57" s="140"/>
      <c r="R57" s="140"/>
      <c r="S57" s="140"/>
      <c r="T57" s="140"/>
      <c r="U57" s="140"/>
      <c r="V57" s="140"/>
      <c r="W57" s="159"/>
      <c r="X57" s="131"/>
    </row>
    <row r="58" spans="1:24" x14ac:dyDescent="0.25">
      <c r="A58" s="125"/>
      <c r="B58" s="125"/>
      <c r="C58" s="140"/>
      <c r="D58" s="140"/>
      <c r="E58" s="140"/>
      <c r="F58" s="140"/>
      <c r="G58" s="140"/>
      <c r="H58" s="140"/>
      <c r="I58" s="140"/>
      <c r="J58" s="140"/>
      <c r="K58" s="140"/>
      <c r="L58" s="140"/>
      <c r="M58" s="140"/>
      <c r="N58" s="140"/>
      <c r="O58" s="140"/>
      <c r="P58" s="140"/>
      <c r="Q58" s="140"/>
      <c r="R58" s="140"/>
      <c r="S58" s="140"/>
      <c r="T58" s="140"/>
      <c r="U58" s="140"/>
      <c r="V58" s="140"/>
      <c r="W58" s="159"/>
      <c r="X58" s="131"/>
    </row>
    <row r="59" spans="1:24" x14ac:dyDescent="0.25">
      <c r="A59" s="125"/>
      <c r="B59" s="125" t="s">
        <v>61</v>
      </c>
      <c r="C59" s="140"/>
      <c r="D59" s="140"/>
      <c r="E59" s="140"/>
      <c r="F59" s="140"/>
      <c r="G59" s="140"/>
      <c r="H59" s="140"/>
      <c r="I59" s="140"/>
      <c r="J59" s="140"/>
      <c r="K59" s="140"/>
      <c r="L59" s="140"/>
      <c r="M59" s="140"/>
      <c r="N59" s="140"/>
      <c r="O59" s="140"/>
      <c r="P59" s="140"/>
      <c r="Q59" s="140"/>
      <c r="R59" s="140"/>
      <c r="S59" s="140"/>
      <c r="T59" s="140"/>
      <c r="U59" s="140"/>
      <c r="V59" s="140"/>
      <c r="W59" s="131" t="s">
        <v>76</v>
      </c>
      <c r="X59" s="131"/>
    </row>
    <row r="60" spans="1:24" x14ac:dyDescent="0.25">
      <c r="J60" s="7" t="s">
        <v>91</v>
      </c>
      <c r="N60" s="141"/>
      <c r="O60" s="3"/>
      <c r="P60" s="3"/>
      <c r="Q60" s="3"/>
      <c r="R60" s="3"/>
      <c r="S60" s="3"/>
      <c r="T60" s="3"/>
    </row>
    <row r="61" spans="1:24" x14ac:dyDescent="0.25">
      <c r="O61" s="141"/>
      <c r="P61" s="141"/>
      <c r="Q61" s="141"/>
      <c r="R61" s="141"/>
      <c r="S61" s="141"/>
      <c r="T61" s="3"/>
      <c r="U61" s="3"/>
    </row>
  </sheetData>
  <mergeCells count="15">
    <mergeCell ref="A52:X52"/>
    <mergeCell ref="G39:H39"/>
    <mergeCell ref="A48:X48"/>
    <mergeCell ref="A49:X49"/>
    <mergeCell ref="A50:X50"/>
    <mergeCell ref="A51:X51"/>
    <mergeCell ref="A38:U38"/>
    <mergeCell ref="A7:U7"/>
    <mergeCell ref="A9:U9"/>
    <mergeCell ref="A12:B13"/>
    <mergeCell ref="C12:I12"/>
    <mergeCell ref="J12:J13"/>
    <mergeCell ref="K12:K13"/>
    <mergeCell ref="N12:N13"/>
    <mergeCell ref="P12:R12"/>
  </mergeCells>
  <pageMargins left="0.70866141732283472" right="0.70866141732283472" top="0.74803149606299213" bottom="0.74803149606299213" header="0.31496062992125984" footer="0.31496062992125984"/>
  <pageSetup paperSize="9" scale="46"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61"/>
  <sheetViews>
    <sheetView workbookViewId="0">
      <selection activeCell="C32" sqref="C32:I34"/>
    </sheetView>
  </sheetViews>
  <sheetFormatPr defaultColWidth="11.42578125" defaultRowHeight="15" x14ac:dyDescent="0.25"/>
  <cols>
    <col min="1" max="1" width="18" style="7" customWidth="1"/>
    <col min="2" max="2" width="11.42578125" style="7"/>
    <col min="3" max="4" width="10.7109375" style="7" customWidth="1"/>
    <col min="5" max="5" width="12.85546875" style="7" customWidth="1"/>
    <col min="6" max="6" width="10.7109375" style="7" customWidth="1"/>
    <col min="7" max="7" width="12.85546875" style="7" customWidth="1"/>
    <col min="8" max="9" width="10.7109375" style="7" customWidth="1"/>
    <col min="10" max="13" width="14.85546875" style="7" customWidth="1"/>
    <col min="14" max="14" width="15.42578125" style="7" customWidth="1"/>
    <col min="15" max="15" width="4.5703125" style="142" customWidth="1"/>
    <col min="16" max="16" width="13" style="142" customWidth="1"/>
    <col min="17" max="17" width="13.140625" style="142" customWidth="1"/>
    <col min="18" max="18" width="12.5703125" style="142" customWidth="1"/>
    <col min="19" max="20" width="15.42578125" style="142" customWidth="1"/>
    <col min="21" max="21" width="13.85546875" style="7" customWidth="1"/>
    <col min="22" max="22" width="6.7109375" style="7" customWidth="1"/>
    <col min="23" max="23" width="2.140625" style="7" customWidth="1"/>
    <col min="24" max="259" width="11.42578125" style="7"/>
    <col min="260" max="260" width="18" style="7" customWidth="1"/>
    <col min="261" max="261" width="11.42578125" style="7"/>
    <col min="262" max="263" width="10.7109375" style="7" customWidth="1"/>
    <col min="264" max="264" width="12.85546875" style="7" customWidth="1"/>
    <col min="265" max="265" width="10.7109375" style="7" customWidth="1"/>
    <col min="266" max="266" width="12.85546875" style="7" customWidth="1"/>
    <col min="267" max="268" width="10.7109375" style="7" customWidth="1"/>
    <col min="269" max="269" width="14.85546875" style="7" customWidth="1"/>
    <col min="270" max="270" width="15.42578125" style="7" customWidth="1"/>
    <col min="271" max="271" width="16.28515625" style="7" customWidth="1"/>
    <col min="272" max="272" width="12.85546875" style="7" customWidth="1"/>
    <col min="273" max="273" width="13.42578125" style="7" customWidth="1"/>
    <col min="274" max="275" width="15.7109375" style="7" customWidth="1"/>
    <col min="276" max="276" width="9.28515625" style="7" customWidth="1"/>
    <col min="277" max="277" width="13.85546875" style="7" customWidth="1"/>
    <col min="278" max="278" width="6.7109375" style="7" customWidth="1"/>
    <col min="279" max="279" width="2.140625" style="7" customWidth="1"/>
    <col min="280" max="515" width="11.42578125" style="7"/>
    <col min="516" max="516" width="18" style="7" customWidth="1"/>
    <col min="517" max="517" width="11.42578125" style="7"/>
    <col min="518" max="519" width="10.7109375" style="7" customWidth="1"/>
    <col min="520" max="520" width="12.85546875" style="7" customWidth="1"/>
    <col min="521" max="521" width="10.7109375" style="7" customWidth="1"/>
    <col min="522" max="522" width="12.85546875" style="7" customWidth="1"/>
    <col min="523" max="524" width="10.7109375" style="7" customWidth="1"/>
    <col min="525" max="525" width="14.85546875" style="7" customWidth="1"/>
    <col min="526" max="526" width="15.42578125" style="7" customWidth="1"/>
    <col min="527" max="527" width="16.28515625" style="7" customWidth="1"/>
    <col min="528" max="528" width="12.85546875" style="7" customWidth="1"/>
    <col min="529" max="529" width="13.42578125" style="7" customWidth="1"/>
    <col min="530" max="531" width="15.7109375" style="7" customWidth="1"/>
    <col min="532" max="532" width="9.28515625" style="7" customWidth="1"/>
    <col min="533" max="533" width="13.85546875" style="7" customWidth="1"/>
    <col min="534" max="534" width="6.7109375" style="7" customWidth="1"/>
    <col min="535" max="535" width="2.140625" style="7" customWidth="1"/>
    <col min="536" max="771" width="11.42578125" style="7"/>
    <col min="772" max="772" width="18" style="7" customWidth="1"/>
    <col min="773" max="773" width="11.42578125" style="7"/>
    <col min="774" max="775" width="10.7109375" style="7" customWidth="1"/>
    <col min="776" max="776" width="12.85546875" style="7" customWidth="1"/>
    <col min="777" max="777" width="10.7109375" style="7" customWidth="1"/>
    <col min="778" max="778" width="12.85546875" style="7" customWidth="1"/>
    <col min="779" max="780" width="10.7109375" style="7" customWidth="1"/>
    <col min="781" max="781" width="14.85546875" style="7" customWidth="1"/>
    <col min="782" max="782" width="15.42578125" style="7" customWidth="1"/>
    <col min="783" max="783" width="16.28515625" style="7" customWidth="1"/>
    <col min="784" max="784" width="12.85546875" style="7" customWidth="1"/>
    <col min="785" max="785" width="13.42578125" style="7" customWidth="1"/>
    <col min="786" max="787" width="15.7109375" style="7" customWidth="1"/>
    <col min="788" max="788" width="9.28515625" style="7" customWidth="1"/>
    <col min="789" max="789" width="13.85546875" style="7" customWidth="1"/>
    <col min="790" max="790" width="6.7109375" style="7" customWidth="1"/>
    <col min="791" max="791" width="2.140625" style="7" customWidth="1"/>
    <col min="792" max="1027" width="11.42578125" style="7"/>
    <col min="1028" max="1028" width="18" style="7" customWidth="1"/>
    <col min="1029" max="1029" width="11.42578125" style="7"/>
    <col min="1030" max="1031" width="10.7109375" style="7" customWidth="1"/>
    <col min="1032" max="1032" width="12.85546875" style="7" customWidth="1"/>
    <col min="1033" max="1033" width="10.7109375" style="7" customWidth="1"/>
    <col min="1034" max="1034" width="12.85546875" style="7" customWidth="1"/>
    <col min="1035" max="1036" width="10.7109375" style="7" customWidth="1"/>
    <col min="1037" max="1037" width="14.85546875" style="7" customWidth="1"/>
    <col min="1038" max="1038" width="15.42578125" style="7" customWidth="1"/>
    <col min="1039" max="1039" width="16.28515625" style="7" customWidth="1"/>
    <col min="1040" max="1040" width="12.85546875" style="7" customWidth="1"/>
    <col min="1041" max="1041" width="13.42578125" style="7" customWidth="1"/>
    <col min="1042" max="1043" width="15.7109375" style="7" customWidth="1"/>
    <col min="1044" max="1044" width="9.28515625" style="7" customWidth="1"/>
    <col min="1045" max="1045" width="13.85546875" style="7" customWidth="1"/>
    <col min="1046" max="1046" width="6.7109375" style="7" customWidth="1"/>
    <col min="1047" max="1047" width="2.140625" style="7" customWidth="1"/>
    <col min="1048" max="1283" width="11.42578125" style="7"/>
    <col min="1284" max="1284" width="18" style="7" customWidth="1"/>
    <col min="1285" max="1285" width="11.42578125" style="7"/>
    <col min="1286" max="1287" width="10.7109375" style="7" customWidth="1"/>
    <col min="1288" max="1288" width="12.85546875" style="7" customWidth="1"/>
    <col min="1289" max="1289" width="10.7109375" style="7" customWidth="1"/>
    <col min="1290" max="1290" width="12.85546875" style="7" customWidth="1"/>
    <col min="1291" max="1292" width="10.7109375" style="7" customWidth="1"/>
    <col min="1293" max="1293" width="14.85546875" style="7" customWidth="1"/>
    <col min="1294" max="1294" width="15.42578125" style="7" customWidth="1"/>
    <col min="1295" max="1295" width="16.28515625" style="7" customWidth="1"/>
    <col min="1296" max="1296" width="12.85546875" style="7" customWidth="1"/>
    <col min="1297" max="1297" width="13.42578125" style="7" customWidth="1"/>
    <col min="1298" max="1299" width="15.7109375" style="7" customWidth="1"/>
    <col min="1300" max="1300" width="9.28515625" style="7" customWidth="1"/>
    <col min="1301" max="1301" width="13.85546875" style="7" customWidth="1"/>
    <col min="1302" max="1302" width="6.7109375" style="7" customWidth="1"/>
    <col min="1303" max="1303" width="2.140625" style="7" customWidth="1"/>
    <col min="1304" max="1539" width="11.42578125" style="7"/>
    <col min="1540" max="1540" width="18" style="7" customWidth="1"/>
    <col min="1541" max="1541" width="11.42578125" style="7"/>
    <col min="1542" max="1543" width="10.7109375" style="7" customWidth="1"/>
    <col min="1544" max="1544" width="12.85546875" style="7" customWidth="1"/>
    <col min="1545" max="1545" width="10.7109375" style="7" customWidth="1"/>
    <col min="1546" max="1546" width="12.85546875" style="7" customWidth="1"/>
    <col min="1547" max="1548" width="10.7109375" style="7" customWidth="1"/>
    <col min="1549" max="1549" width="14.85546875" style="7" customWidth="1"/>
    <col min="1550" max="1550" width="15.42578125" style="7" customWidth="1"/>
    <col min="1551" max="1551" width="16.28515625" style="7" customWidth="1"/>
    <col min="1552" max="1552" width="12.85546875" style="7" customWidth="1"/>
    <col min="1553" max="1553" width="13.42578125" style="7" customWidth="1"/>
    <col min="1554" max="1555" width="15.7109375" style="7" customWidth="1"/>
    <col min="1556" max="1556" width="9.28515625" style="7" customWidth="1"/>
    <col min="1557" max="1557" width="13.85546875" style="7" customWidth="1"/>
    <col min="1558" max="1558" width="6.7109375" style="7" customWidth="1"/>
    <col min="1559" max="1559" width="2.140625" style="7" customWidth="1"/>
    <col min="1560" max="1795" width="11.42578125" style="7"/>
    <col min="1796" max="1796" width="18" style="7" customWidth="1"/>
    <col min="1797" max="1797" width="11.42578125" style="7"/>
    <col min="1798" max="1799" width="10.7109375" style="7" customWidth="1"/>
    <col min="1800" max="1800" width="12.85546875" style="7" customWidth="1"/>
    <col min="1801" max="1801" width="10.7109375" style="7" customWidth="1"/>
    <col min="1802" max="1802" width="12.85546875" style="7" customWidth="1"/>
    <col min="1803" max="1804" width="10.7109375" style="7" customWidth="1"/>
    <col min="1805" max="1805" width="14.85546875" style="7" customWidth="1"/>
    <col min="1806" max="1806" width="15.42578125" style="7" customWidth="1"/>
    <col min="1807" max="1807" width="16.28515625" style="7" customWidth="1"/>
    <col min="1808" max="1808" width="12.85546875" style="7" customWidth="1"/>
    <col min="1809" max="1809" width="13.42578125" style="7" customWidth="1"/>
    <col min="1810" max="1811" width="15.7109375" style="7" customWidth="1"/>
    <col min="1812" max="1812" width="9.28515625" style="7" customWidth="1"/>
    <col min="1813" max="1813" width="13.85546875" style="7" customWidth="1"/>
    <col min="1814" max="1814" width="6.7109375" style="7" customWidth="1"/>
    <col min="1815" max="1815" width="2.140625" style="7" customWidth="1"/>
    <col min="1816" max="2051" width="11.42578125" style="7"/>
    <col min="2052" max="2052" width="18" style="7" customWidth="1"/>
    <col min="2053" max="2053" width="11.42578125" style="7"/>
    <col min="2054" max="2055" width="10.7109375" style="7" customWidth="1"/>
    <col min="2056" max="2056" width="12.85546875" style="7" customWidth="1"/>
    <col min="2057" max="2057" width="10.7109375" style="7" customWidth="1"/>
    <col min="2058" max="2058" width="12.85546875" style="7" customWidth="1"/>
    <col min="2059" max="2060" width="10.7109375" style="7" customWidth="1"/>
    <col min="2061" max="2061" width="14.85546875" style="7" customWidth="1"/>
    <col min="2062" max="2062" width="15.42578125" style="7" customWidth="1"/>
    <col min="2063" max="2063" width="16.28515625" style="7" customWidth="1"/>
    <col min="2064" max="2064" width="12.85546875" style="7" customWidth="1"/>
    <col min="2065" max="2065" width="13.42578125" style="7" customWidth="1"/>
    <col min="2066" max="2067" width="15.7109375" style="7" customWidth="1"/>
    <col min="2068" max="2068" width="9.28515625" style="7" customWidth="1"/>
    <col min="2069" max="2069" width="13.85546875" style="7" customWidth="1"/>
    <col min="2070" max="2070" width="6.7109375" style="7" customWidth="1"/>
    <col min="2071" max="2071" width="2.140625" style="7" customWidth="1"/>
    <col min="2072" max="2307" width="11.42578125" style="7"/>
    <col min="2308" max="2308" width="18" style="7" customWidth="1"/>
    <col min="2309" max="2309" width="11.42578125" style="7"/>
    <col min="2310" max="2311" width="10.7109375" style="7" customWidth="1"/>
    <col min="2312" max="2312" width="12.85546875" style="7" customWidth="1"/>
    <col min="2313" max="2313" width="10.7109375" style="7" customWidth="1"/>
    <col min="2314" max="2314" width="12.85546875" style="7" customWidth="1"/>
    <col min="2315" max="2316" width="10.7109375" style="7" customWidth="1"/>
    <col min="2317" max="2317" width="14.85546875" style="7" customWidth="1"/>
    <col min="2318" max="2318" width="15.42578125" style="7" customWidth="1"/>
    <col min="2319" max="2319" width="16.28515625" style="7" customWidth="1"/>
    <col min="2320" max="2320" width="12.85546875" style="7" customWidth="1"/>
    <col min="2321" max="2321" width="13.42578125" style="7" customWidth="1"/>
    <col min="2322" max="2323" width="15.7109375" style="7" customWidth="1"/>
    <col min="2324" max="2324" width="9.28515625" style="7" customWidth="1"/>
    <col min="2325" max="2325" width="13.85546875" style="7" customWidth="1"/>
    <col min="2326" max="2326" width="6.7109375" style="7" customWidth="1"/>
    <col min="2327" max="2327" width="2.140625" style="7" customWidth="1"/>
    <col min="2328" max="2563" width="11.42578125" style="7"/>
    <col min="2564" max="2564" width="18" style="7" customWidth="1"/>
    <col min="2565" max="2565" width="11.42578125" style="7"/>
    <col min="2566" max="2567" width="10.7109375" style="7" customWidth="1"/>
    <col min="2568" max="2568" width="12.85546875" style="7" customWidth="1"/>
    <col min="2569" max="2569" width="10.7109375" style="7" customWidth="1"/>
    <col min="2570" max="2570" width="12.85546875" style="7" customWidth="1"/>
    <col min="2571" max="2572" width="10.7109375" style="7" customWidth="1"/>
    <col min="2573" max="2573" width="14.85546875" style="7" customWidth="1"/>
    <col min="2574" max="2574" width="15.42578125" style="7" customWidth="1"/>
    <col min="2575" max="2575" width="16.28515625" style="7" customWidth="1"/>
    <col min="2576" max="2576" width="12.85546875" style="7" customWidth="1"/>
    <col min="2577" max="2577" width="13.42578125" style="7" customWidth="1"/>
    <col min="2578" max="2579" width="15.7109375" style="7" customWidth="1"/>
    <col min="2580" max="2580" width="9.28515625" style="7" customWidth="1"/>
    <col min="2581" max="2581" width="13.85546875" style="7" customWidth="1"/>
    <col min="2582" max="2582" width="6.7109375" style="7" customWidth="1"/>
    <col min="2583" max="2583" width="2.140625" style="7" customWidth="1"/>
    <col min="2584" max="2819" width="11.42578125" style="7"/>
    <col min="2820" max="2820" width="18" style="7" customWidth="1"/>
    <col min="2821" max="2821" width="11.42578125" style="7"/>
    <col min="2822" max="2823" width="10.7109375" style="7" customWidth="1"/>
    <col min="2824" max="2824" width="12.85546875" style="7" customWidth="1"/>
    <col min="2825" max="2825" width="10.7109375" style="7" customWidth="1"/>
    <col min="2826" max="2826" width="12.85546875" style="7" customWidth="1"/>
    <col min="2827" max="2828" width="10.7109375" style="7" customWidth="1"/>
    <col min="2829" max="2829" width="14.85546875" style="7" customWidth="1"/>
    <col min="2830" max="2830" width="15.42578125" style="7" customWidth="1"/>
    <col min="2831" max="2831" width="16.28515625" style="7" customWidth="1"/>
    <col min="2832" max="2832" width="12.85546875" style="7" customWidth="1"/>
    <col min="2833" max="2833" width="13.42578125" style="7" customWidth="1"/>
    <col min="2834" max="2835" width="15.7109375" style="7" customWidth="1"/>
    <col min="2836" max="2836" width="9.28515625" style="7" customWidth="1"/>
    <col min="2837" max="2837" width="13.85546875" style="7" customWidth="1"/>
    <col min="2838" max="2838" width="6.7109375" style="7" customWidth="1"/>
    <col min="2839" max="2839" width="2.140625" style="7" customWidth="1"/>
    <col min="2840" max="3075" width="11.42578125" style="7"/>
    <col min="3076" max="3076" width="18" style="7" customWidth="1"/>
    <col min="3077" max="3077" width="11.42578125" style="7"/>
    <col min="3078" max="3079" width="10.7109375" style="7" customWidth="1"/>
    <col min="3080" max="3080" width="12.85546875" style="7" customWidth="1"/>
    <col min="3081" max="3081" width="10.7109375" style="7" customWidth="1"/>
    <col min="3082" max="3082" width="12.85546875" style="7" customWidth="1"/>
    <col min="3083" max="3084" width="10.7109375" style="7" customWidth="1"/>
    <col min="3085" max="3085" width="14.85546875" style="7" customWidth="1"/>
    <col min="3086" max="3086" width="15.42578125" style="7" customWidth="1"/>
    <col min="3087" max="3087" width="16.28515625" style="7" customWidth="1"/>
    <col min="3088" max="3088" width="12.85546875" style="7" customWidth="1"/>
    <col min="3089" max="3089" width="13.42578125" style="7" customWidth="1"/>
    <col min="3090" max="3091" width="15.7109375" style="7" customWidth="1"/>
    <col min="3092" max="3092" width="9.28515625" style="7" customWidth="1"/>
    <col min="3093" max="3093" width="13.85546875" style="7" customWidth="1"/>
    <col min="3094" max="3094" width="6.7109375" style="7" customWidth="1"/>
    <col min="3095" max="3095" width="2.140625" style="7" customWidth="1"/>
    <col min="3096" max="3331" width="11.42578125" style="7"/>
    <col min="3332" max="3332" width="18" style="7" customWidth="1"/>
    <col min="3333" max="3333" width="11.42578125" style="7"/>
    <col min="3334" max="3335" width="10.7109375" style="7" customWidth="1"/>
    <col min="3336" max="3336" width="12.85546875" style="7" customWidth="1"/>
    <col min="3337" max="3337" width="10.7109375" style="7" customWidth="1"/>
    <col min="3338" max="3338" width="12.85546875" style="7" customWidth="1"/>
    <col min="3339" max="3340" width="10.7109375" style="7" customWidth="1"/>
    <col min="3341" max="3341" width="14.85546875" style="7" customWidth="1"/>
    <col min="3342" max="3342" width="15.42578125" style="7" customWidth="1"/>
    <col min="3343" max="3343" width="16.28515625" style="7" customWidth="1"/>
    <col min="3344" max="3344" width="12.85546875" style="7" customWidth="1"/>
    <col min="3345" max="3345" width="13.42578125" style="7" customWidth="1"/>
    <col min="3346" max="3347" width="15.7109375" style="7" customWidth="1"/>
    <col min="3348" max="3348" width="9.28515625" style="7" customWidth="1"/>
    <col min="3349" max="3349" width="13.85546875" style="7" customWidth="1"/>
    <col min="3350" max="3350" width="6.7109375" style="7" customWidth="1"/>
    <col min="3351" max="3351" width="2.140625" style="7" customWidth="1"/>
    <col min="3352" max="3587" width="11.42578125" style="7"/>
    <col min="3588" max="3588" width="18" style="7" customWidth="1"/>
    <col min="3589" max="3589" width="11.42578125" style="7"/>
    <col min="3590" max="3591" width="10.7109375" style="7" customWidth="1"/>
    <col min="3592" max="3592" width="12.85546875" style="7" customWidth="1"/>
    <col min="3593" max="3593" width="10.7109375" style="7" customWidth="1"/>
    <col min="3594" max="3594" width="12.85546875" style="7" customWidth="1"/>
    <col min="3595" max="3596" width="10.7109375" style="7" customWidth="1"/>
    <col min="3597" max="3597" width="14.85546875" style="7" customWidth="1"/>
    <col min="3598" max="3598" width="15.42578125" style="7" customWidth="1"/>
    <col min="3599" max="3599" width="16.28515625" style="7" customWidth="1"/>
    <col min="3600" max="3600" width="12.85546875" style="7" customWidth="1"/>
    <col min="3601" max="3601" width="13.42578125" style="7" customWidth="1"/>
    <col min="3602" max="3603" width="15.7109375" style="7" customWidth="1"/>
    <col min="3604" max="3604" width="9.28515625" style="7" customWidth="1"/>
    <col min="3605" max="3605" width="13.85546875" style="7" customWidth="1"/>
    <col min="3606" max="3606" width="6.7109375" style="7" customWidth="1"/>
    <col min="3607" max="3607" width="2.140625" style="7" customWidth="1"/>
    <col min="3608" max="3843" width="11.42578125" style="7"/>
    <col min="3844" max="3844" width="18" style="7" customWidth="1"/>
    <col min="3845" max="3845" width="11.42578125" style="7"/>
    <col min="3846" max="3847" width="10.7109375" style="7" customWidth="1"/>
    <col min="3848" max="3848" width="12.85546875" style="7" customWidth="1"/>
    <col min="3849" max="3849" width="10.7109375" style="7" customWidth="1"/>
    <col min="3850" max="3850" width="12.85546875" style="7" customWidth="1"/>
    <col min="3851" max="3852" width="10.7109375" style="7" customWidth="1"/>
    <col min="3853" max="3853" width="14.85546875" style="7" customWidth="1"/>
    <col min="3854" max="3854" width="15.42578125" style="7" customWidth="1"/>
    <col min="3855" max="3855" width="16.28515625" style="7" customWidth="1"/>
    <col min="3856" max="3856" width="12.85546875" style="7" customWidth="1"/>
    <col min="3857" max="3857" width="13.42578125" style="7" customWidth="1"/>
    <col min="3858" max="3859" width="15.7109375" style="7" customWidth="1"/>
    <col min="3860" max="3860" width="9.28515625" style="7" customWidth="1"/>
    <col min="3861" max="3861" width="13.85546875" style="7" customWidth="1"/>
    <col min="3862" max="3862" width="6.7109375" style="7" customWidth="1"/>
    <col min="3863" max="3863" width="2.140625" style="7" customWidth="1"/>
    <col min="3864" max="4099" width="11.42578125" style="7"/>
    <col min="4100" max="4100" width="18" style="7" customWidth="1"/>
    <col min="4101" max="4101" width="11.42578125" style="7"/>
    <col min="4102" max="4103" width="10.7109375" style="7" customWidth="1"/>
    <col min="4104" max="4104" width="12.85546875" style="7" customWidth="1"/>
    <col min="4105" max="4105" width="10.7109375" style="7" customWidth="1"/>
    <col min="4106" max="4106" width="12.85546875" style="7" customWidth="1"/>
    <col min="4107" max="4108" width="10.7109375" style="7" customWidth="1"/>
    <col min="4109" max="4109" width="14.85546875" style="7" customWidth="1"/>
    <col min="4110" max="4110" width="15.42578125" style="7" customWidth="1"/>
    <col min="4111" max="4111" width="16.28515625" style="7" customWidth="1"/>
    <col min="4112" max="4112" width="12.85546875" style="7" customWidth="1"/>
    <col min="4113" max="4113" width="13.42578125" style="7" customWidth="1"/>
    <col min="4114" max="4115" width="15.7109375" style="7" customWidth="1"/>
    <col min="4116" max="4116" width="9.28515625" style="7" customWidth="1"/>
    <col min="4117" max="4117" width="13.85546875" style="7" customWidth="1"/>
    <col min="4118" max="4118" width="6.7109375" style="7" customWidth="1"/>
    <col min="4119" max="4119" width="2.140625" style="7" customWidth="1"/>
    <col min="4120" max="4355" width="11.42578125" style="7"/>
    <col min="4356" max="4356" width="18" style="7" customWidth="1"/>
    <col min="4357" max="4357" width="11.42578125" style="7"/>
    <col min="4358" max="4359" width="10.7109375" style="7" customWidth="1"/>
    <col min="4360" max="4360" width="12.85546875" style="7" customWidth="1"/>
    <col min="4361" max="4361" width="10.7109375" style="7" customWidth="1"/>
    <col min="4362" max="4362" width="12.85546875" style="7" customWidth="1"/>
    <col min="4363" max="4364" width="10.7109375" style="7" customWidth="1"/>
    <col min="4365" max="4365" width="14.85546875" style="7" customWidth="1"/>
    <col min="4366" max="4366" width="15.42578125" style="7" customWidth="1"/>
    <col min="4367" max="4367" width="16.28515625" style="7" customWidth="1"/>
    <col min="4368" max="4368" width="12.85546875" style="7" customWidth="1"/>
    <col min="4369" max="4369" width="13.42578125" style="7" customWidth="1"/>
    <col min="4370" max="4371" width="15.7109375" style="7" customWidth="1"/>
    <col min="4372" max="4372" width="9.28515625" style="7" customWidth="1"/>
    <col min="4373" max="4373" width="13.85546875" style="7" customWidth="1"/>
    <col min="4374" max="4374" width="6.7109375" style="7" customWidth="1"/>
    <col min="4375" max="4375" width="2.140625" style="7" customWidth="1"/>
    <col min="4376" max="4611" width="11.42578125" style="7"/>
    <col min="4612" max="4612" width="18" style="7" customWidth="1"/>
    <col min="4613" max="4613" width="11.42578125" style="7"/>
    <col min="4614" max="4615" width="10.7109375" style="7" customWidth="1"/>
    <col min="4616" max="4616" width="12.85546875" style="7" customWidth="1"/>
    <col min="4617" max="4617" width="10.7109375" style="7" customWidth="1"/>
    <col min="4618" max="4618" width="12.85546875" style="7" customWidth="1"/>
    <col min="4619" max="4620" width="10.7109375" style="7" customWidth="1"/>
    <col min="4621" max="4621" width="14.85546875" style="7" customWidth="1"/>
    <col min="4622" max="4622" width="15.42578125" style="7" customWidth="1"/>
    <col min="4623" max="4623" width="16.28515625" style="7" customWidth="1"/>
    <col min="4624" max="4624" width="12.85546875" style="7" customWidth="1"/>
    <col min="4625" max="4625" width="13.42578125" style="7" customWidth="1"/>
    <col min="4626" max="4627" width="15.7109375" style="7" customWidth="1"/>
    <col min="4628" max="4628" width="9.28515625" style="7" customWidth="1"/>
    <col min="4629" max="4629" width="13.85546875" style="7" customWidth="1"/>
    <col min="4630" max="4630" width="6.7109375" style="7" customWidth="1"/>
    <col min="4631" max="4631" width="2.140625" style="7" customWidth="1"/>
    <col min="4632" max="4867" width="11.42578125" style="7"/>
    <col min="4868" max="4868" width="18" style="7" customWidth="1"/>
    <col min="4869" max="4869" width="11.42578125" style="7"/>
    <col min="4870" max="4871" width="10.7109375" style="7" customWidth="1"/>
    <col min="4872" max="4872" width="12.85546875" style="7" customWidth="1"/>
    <col min="4873" max="4873" width="10.7109375" style="7" customWidth="1"/>
    <col min="4874" max="4874" width="12.85546875" style="7" customWidth="1"/>
    <col min="4875" max="4876" width="10.7109375" style="7" customWidth="1"/>
    <col min="4877" max="4877" width="14.85546875" style="7" customWidth="1"/>
    <col min="4878" max="4878" width="15.42578125" style="7" customWidth="1"/>
    <col min="4879" max="4879" width="16.28515625" style="7" customWidth="1"/>
    <col min="4880" max="4880" width="12.85546875" style="7" customWidth="1"/>
    <col min="4881" max="4881" width="13.42578125" style="7" customWidth="1"/>
    <col min="4882" max="4883" width="15.7109375" style="7" customWidth="1"/>
    <col min="4884" max="4884" width="9.28515625" style="7" customWidth="1"/>
    <col min="4885" max="4885" width="13.85546875" style="7" customWidth="1"/>
    <col min="4886" max="4886" width="6.7109375" style="7" customWidth="1"/>
    <col min="4887" max="4887" width="2.140625" style="7" customWidth="1"/>
    <col min="4888" max="5123" width="11.42578125" style="7"/>
    <col min="5124" max="5124" width="18" style="7" customWidth="1"/>
    <col min="5125" max="5125" width="11.42578125" style="7"/>
    <col min="5126" max="5127" width="10.7109375" style="7" customWidth="1"/>
    <col min="5128" max="5128" width="12.85546875" style="7" customWidth="1"/>
    <col min="5129" max="5129" width="10.7109375" style="7" customWidth="1"/>
    <col min="5130" max="5130" width="12.85546875" style="7" customWidth="1"/>
    <col min="5131" max="5132" width="10.7109375" style="7" customWidth="1"/>
    <col min="5133" max="5133" width="14.85546875" style="7" customWidth="1"/>
    <col min="5134" max="5134" width="15.42578125" style="7" customWidth="1"/>
    <col min="5135" max="5135" width="16.28515625" style="7" customWidth="1"/>
    <col min="5136" max="5136" width="12.85546875" style="7" customWidth="1"/>
    <col min="5137" max="5137" width="13.42578125" style="7" customWidth="1"/>
    <col min="5138" max="5139" width="15.7109375" style="7" customWidth="1"/>
    <col min="5140" max="5140" width="9.28515625" style="7" customWidth="1"/>
    <col min="5141" max="5141" width="13.85546875" style="7" customWidth="1"/>
    <col min="5142" max="5142" width="6.7109375" style="7" customWidth="1"/>
    <col min="5143" max="5143" width="2.140625" style="7" customWidth="1"/>
    <col min="5144" max="5379" width="11.42578125" style="7"/>
    <col min="5380" max="5380" width="18" style="7" customWidth="1"/>
    <col min="5381" max="5381" width="11.42578125" style="7"/>
    <col min="5382" max="5383" width="10.7109375" style="7" customWidth="1"/>
    <col min="5384" max="5384" width="12.85546875" style="7" customWidth="1"/>
    <col min="5385" max="5385" width="10.7109375" style="7" customWidth="1"/>
    <col min="5386" max="5386" width="12.85546875" style="7" customWidth="1"/>
    <col min="5387" max="5388" width="10.7109375" style="7" customWidth="1"/>
    <col min="5389" max="5389" width="14.85546875" style="7" customWidth="1"/>
    <col min="5390" max="5390" width="15.42578125" style="7" customWidth="1"/>
    <col min="5391" max="5391" width="16.28515625" style="7" customWidth="1"/>
    <col min="5392" max="5392" width="12.85546875" style="7" customWidth="1"/>
    <col min="5393" max="5393" width="13.42578125" style="7" customWidth="1"/>
    <col min="5394" max="5395" width="15.7109375" style="7" customWidth="1"/>
    <col min="5396" max="5396" width="9.28515625" style="7" customWidth="1"/>
    <col min="5397" max="5397" width="13.85546875" style="7" customWidth="1"/>
    <col min="5398" max="5398" width="6.7109375" style="7" customWidth="1"/>
    <col min="5399" max="5399" width="2.140625" style="7" customWidth="1"/>
    <col min="5400" max="5635" width="11.42578125" style="7"/>
    <col min="5636" max="5636" width="18" style="7" customWidth="1"/>
    <col min="5637" max="5637" width="11.42578125" style="7"/>
    <col min="5638" max="5639" width="10.7109375" style="7" customWidth="1"/>
    <col min="5640" max="5640" width="12.85546875" style="7" customWidth="1"/>
    <col min="5641" max="5641" width="10.7109375" style="7" customWidth="1"/>
    <col min="5642" max="5642" width="12.85546875" style="7" customWidth="1"/>
    <col min="5643" max="5644" width="10.7109375" style="7" customWidth="1"/>
    <col min="5645" max="5645" width="14.85546875" style="7" customWidth="1"/>
    <col min="5646" max="5646" width="15.42578125" style="7" customWidth="1"/>
    <col min="5647" max="5647" width="16.28515625" style="7" customWidth="1"/>
    <col min="5648" max="5648" width="12.85546875" style="7" customWidth="1"/>
    <col min="5649" max="5649" width="13.42578125" style="7" customWidth="1"/>
    <col min="5650" max="5651" width="15.7109375" style="7" customWidth="1"/>
    <col min="5652" max="5652" width="9.28515625" style="7" customWidth="1"/>
    <col min="5653" max="5653" width="13.85546875" style="7" customWidth="1"/>
    <col min="5654" max="5654" width="6.7109375" style="7" customWidth="1"/>
    <col min="5655" max="5655" width="2.140625" style="7" customWidth="1"/>
    <col min="5656" max="5891" width="11.42578125" style="7"/>
    <col min="5892" max="5892" width="18" style="7" customWidth="1"/>
    <col min="5893" max="5893" width="11.42578125" style="7"/>
    <col min="5894" max="5895" width="10.7109375" style="7" customWidth="1"/>
    <col min="5896" max="5896" width="12.85546875" style="7" customWidth="1"/>
    <col min="5897" max="5897" width="10.7109375" style="7" customWidth="1"/>
    <col min="5898" max="5898" width="12.85546875" style="7" customWidth="1"/>
    <col min="5899" max="5900" width="10.7109375" style="7" customWidth="1"/>
    <col min="5901" max="5901" width="14.85546875" style="7" customWidth="1"/>
    <col min="5902" max="5902" width="15.42578125" style="7" customWidth="1"/>
    <col min="5903" max="5903" width="16.28515625" style="7" customWidth="1"/>
    <col min="5904" max="5904" width="12.85546875" style="7" customWidth="1"/>
    <col min="5905" max="5905" width="13.42578125" style="7" customWidth="1"/>
    <col min="5906" max="5907" width="15.7109375" style="7" customWidth="1"/>
    <col min="5908" max="5908" width="9.28515625" style="7" customWidth="1"/>
    <col min="5909" max="5909" width="13.85546875" style="7" customWidth="1"/>
    <col min="5910" max="5910" width="6.7109375" style="7" customWidth="1"/>
    <col min="5911" max="5911" width="2.140625" style="7" customWidth="1"/>
    <col min="5912" max="6147" width="11.42578125" style="7"/>
    <col min="6148" max="6148" width="18" style="7" customWidth="1"/>
    <col min="6149" max="6149" width="11.42578125" style="7"/>
    <col min="6150" max="6151" width="10.7109375" style="7" customWidth="1"/>
    <col min="6152" max="6152" width="12.85546875" style="7" customWidth="1"/>
    <col min="6153" max="6153" width="10.7109375" style="7" customWidth="1"/>
    <col min="6154" max="6154" width="12.85546875" style="7" customWidth="1"/>
    <col min="6155" max="6156" width="10.7109375" style="7" customWidth="1"/>
    <col min="6157" max="6157" width="14.85546875" style="7" customWidth="1"/>
    <col min="6158" max="6158" width="15.42578125" style="7" customWidth="1"/>
    <col min="6159" max="6159" width="16.28515625" style="7" customWidth="1"/>
    <col min="6160" max="6160" width="12.85546875" style="7" customWidth="1"/>
    <col min="6161" max="6161" width="13.42578125" style="7" customWidth="1"/>
    <col min="6162" max="6163" width="15.7109375" style="7" customWidth="1"/>
    <col min="6164" max="6164" width="9.28515625" style="7" customWidth="1"/>
    <col min="6165" max="6165" width="13.85546875" style="7" customWidth="1"/>
    <col min="6166" max="6166" width="6.7109375" style="7" customWidth="1"/>
    <col min="6167" max="6167" width="2.140625" style="7" customWidth="1"/>
    <col min="6168" max="6403" width="11.42578125" style="7"/>
    <col min="6404" max="6404" width="18" style="7" customWidth="1"/>
    <col min="6405" max="6405" width="11.42578125" style="7"/>
    <col min="6406" max="6407" width="10.7109375" style="7" customWidth="1"/>
    <col min="6408" max="6408" width="12.85546875" style="7" customWidth="1"/>
    <col min="6409" max="6409" width="10.7109375" style="7" customWidth="1"/>
    <col min="6410" max="6410" width="12.85546875" style="7" customWidth="1"/>
    <col min="6411" max="6412" width="10.7109375" style="7" customWidth="1"/>
    <col min="6413" max="6413" width="14.85546875" style="7" customWidth="1"/>
    <col min="6414" max="6414" width="15.42578125" style="7" customWidth="1"/>
    <col min="6415" max="6415" width="16.28515625" style="7" customWidth="1"/>
    <col min="6416" max="6416" width="12.85546875" style="7" customWidth="1"/>
    <col min="6417" max="6417" width="13.42578125" style="7" customWidth="1"/>
    <col min="6418" max="6419" width="15.7109375" style="7" customWidth="1"/>
    <col min="6420" max="6420" width="9.28515625" style="7" customWidth="1"/>
    <col min="6421" max="6421" width="13.85546875" style="7" customWidth="1"/>
    <col min="6422" max="6422" width="6.7109375" style="7" customWidth="1"/>
    <col min="6423" max="6423" width="2.140625" style="7" customWidth="1"/>
    <col min="6424" max="6659" width="11.42578125" style="7"/>
    <col min="6660" max="6660" width="18" style="7" customWidth="1"/>
    <col min="6661" max="6661" width="11.42578125" style="7"/>
    <col min="6662" max="6663" width="10.7109375" style="7" customWidth="1"/>
    <col min="6664" max="6664" width="12.85546875" style="7" customWidth="1"/>
    <col min="6665" max="6665" width="10.7109375" style="7" customWidth="1"/>
    <col min="6666" max="6666" width="12.85546875" style="7" customWidth="1"/>
    <col min="6667" max="6668" width="10.7109375" style="7" customWidth="1"/>
    <col min="6669" max="6669" width="14.85546875" style="7" customWidth="1"/>
    <col min="6670" max="6670" width="15.42578125" style="7" customWidth="1"/>
    <col min="6671" max="6671" width="16.28515625" style="7" customWidth="1"/>
    <col min="6672" max="6672" width="12.85546875" style="7" customWidth="1"/>
    <col min="6673" max="6673" width="13.42578125" style="7" customWidth="1"/>
    <col min="6674" max="6675" width="15.7109375" style="7" customWidth="1"/>
    <col min="6676" max="6676" width="9.28515625" style="7" customWidth="1"/>
    <col min="6677" max="6677" width="13.85546875" style="7" customWidth="1"/>
    <col min="6678" max="6678" width="6.7109375" style="7" customWidth="1"/>
    <col min="6679" max="6679" width="2.140625" style="7" customWidth="1"/>
    <col min="6680" max="6915" width="11.42578125" style="7"/>
    <col min="6916" max="6916" width="18" style="7" customWidth="1"/>
    <col min="6917" max="6917" width="11.42578125" style="7"/>
    <col min="6918" max="6919" width="10.7109375" style="7" customWidth="1"/>
    <col min="6920" max="6920" width="12.85546875" style="7" customWidth="1"/>
    <col min="6921" max="6921" width="10.7109375" style="7" customWidth="1"/>
    <col min="6922" max="6922" width="12.85546875" style="7" customWidth="1"/>
    <col min="6923" max="6924" width="10.7109375" style="7" customWidth="1"/>
    <col min="6925" max="6925" width="14.85546875" style="7" customWidth="1"/>
    <col min="6926" max="6926" width="15.42578125" style="7" customWidth="1"/>
    <col min="6927" max="6927" width="16.28515625" style="7" customWidth="1"/>
    <col min="6928" max="6928" width="12.85546875" style="7" customWidth="1"/>
    <col min="6929" max="6929" width="13.42578125" style="7" customWidth="1"/>
    <col min="6930" max="6931" width="15.7109375" style="7" customWidth="1"/>
    <col min="6932" max="6932" width="9.28515625" style="7" customWidth="1"/>
    <col min="6933" max="6933" width="13.85546875" style="7" customWidth="1"/>
    <col min="6934" max="6934" width="6.7109375" style="7" customWidth="1"/>
    <col min="6935" max="6935" width="2.140625" style="7" customWidth="1"/>
    <col min="6936" max="7171" width="11.42578125" style="7"/>
    <col min="7172" max="7172" width="18" style="7" customWidth="1"/>
    <col min="7173" max="7173" width="11.42578125" style="7"/>
    <col min="7174" max="7175" width="10.7109375" style="7" customWidth="1"/>
    <col min="7176" max="7176" width="12.85546875" style="7" customWidth="1"/>
    <col min="7177" max="7177" width="10.7109375" style="7" customWidth="1"/>
    <col min="7178" max="7178" width="12.85546875" style="7" customWidth="1"/>
    <col min="7179" max="7180" width="10.7109375" style="7" customWidth="1"/>
    <col min="7181" max="7181" width="14.85546875" style="7" customWidth="1"/>
    <col min="7182" max="7182" width="15.42578125" style="7" customWidth="1"/>
    <col min="7183" max="7183" width="16.28515625" style="7" customWidth="1"/>
    <col min="7184" max="7184" width="12.85546875" style="7" customWidth="1"/>
    <col min="7185" max="7185" width="13.42578125" style="7" customWidth="1"/>
    <col min="7186" max="7187" width="15.7109375" style="7" customWidth="1"/>
    <col min="7188" max="7188" width="9.28515625" style="7" customWidth="1"/>
    <col min="7189" max="7189" width="13.85546875" style="7" customWidth="1"/>
    <col min="7190" max="7190" width="6.7109375" style="7" customWidth="1"/>
    <col min="7191" max="7191" width="2.140625" style="7" customWidth="1"/>
    <col min="7192" max="7427" width="11.42578125" style="7"/>
    <col min="7428" max="7428" width="18" style="7" customWidth="1"/>
    <col min="7429" max="7429" width="11.42578125" style="7"/>
    <col min="7430" max="7431" width="10.7109375" style="7" customWidth="1"/>
    <col min="7432" max="7432" width="12.85546875" style="7" customWidth="1"/>
    <col min="7433" max="7433" width="10.7109375" style="7" customWidth="1"/>
    <col min="7434" max="7434" width="12.85546875" style="7" customWidth="1"/>
    <col min="7435" max="7436" width="10.7109375" style="7" customWidth="1"/>
    <col min="7437" max="7437" width="14.85546875" style="7" customWidth="1"/>
    <col min="7438" max="7438" width="15.42578125" style="7" customWidth="1"/>
    <col min="7439" max="7439" width="16.28515625" style="7" customWidth="1"/>
    <col min="7440" max="7440" width="12.85546875" style="7" customWidth="1"/>
    <col min="7441" max="7441" width="13.42578125" style="7" customWidth="1"/>
    <col min="7442" max="7443" width="15.7109375" style="7" customWidth="1"/>
    <col min="7444" max="7444" width="9.28515625" style="7" customWidth="1"/>
    <col min="7445" max="7445" width="13.85546875" style="7" customWidth="1"/>
    <col min="7446" max="7446" width="6.7109375" style="7" customWidth="1"/>
    <col min="7447" max="7447" width="2.140625" style="7" customWidth="1"/>
    <col min="7448" max="7683" width="11.42578125" style="7"/>
    <col min="7684" max="7684" width="18" style="7" customWidth="1"/>
    <col min="7685" max="7685" width="11.42578125" style="7"/>
    <col min="7686" max="7687" width="10.7109375" style="7" customWidth="1"/>
    <col min="7688" max="7688" width="12.85546875" style="7" customWidth="1"/>
    <col min="7689" max="7689" width="10.7109375" style="7" customWidth="1"/>
    <col min="7690" max="7690" width="12.85546875" style="7" customWidth="1"/>
    <col min="7691" max="7692" width="10.7109375" style="7" customWidth="1"/>
    <col min="7693" max="7693" width="14.85546875" style="7" customWidth="1"/>
    <col min="7694" max="7694" width="15.42578125" style="7" customWidth="1"/>
    <col min="7695" max="7695" width="16.28515625" style="7" customWidth="1"/>
    <col min="7696" max="7696" width="12.85546875" style="7" customWidth="1"/>
    <col min="7697" max="7697" width="13.42578125" style="7" customWidth="1"/>
    <col min="7698" max="7699" width="15.7109375" style="7" customWidth="1"/>
    <col min="7700" max="7700" width="9.28515625" style="7" customWidth="1"/>
    <col min="7701" max="7701" width="13.85546875" style="7" customWidth="1"/>
    <col min="7702" max="7702" width="6.7109375" style="7" customWidth="1"/>
    <col min="7703" max="7703" width="2.140625" style="7" customWidth="1"/>
    <col min="7704" max="7939" width="11.42578125" style="7"/>
    <col min="7940" max="7940" width="18" style="7" customWidth="1"/>
    <col min="7941" max="7941" width="11.42578125" style="7"/>
    <col min="7942" max="7943" width="10.7109375" style="7" customWidth="1"/>
    <col min="7944" max="7944" width="12.85546875" style="7" customWidth="1"/>
    <col min="7945" max="7945" width="10.7109375" style="7" customWidth="1"/>
    <col min="7946" max="7946" width="12.85546875" style="7" customWidth="1"/>
    <col min="7947" max="7948" width="10.7109375" style="7" customWidth="1"/>
    <col min="7949" max="7949" width="14.85546875" style="7" customWidth="1"/>
    <col min="7950" max="7950" width="15.42578125" style="7" customWidth="1"/>
    <col min="7951" max="7951" width="16.28515625" style="7" customWidth="1"/>
    <col min="7952" max="7952" width="12.85546875" style="7" customWidth="1"/>
    <col min="7953" max="7953" width="13.42578125" style="7" customWidth="1"/>
    <col min="7954" max="7955" width="15.7109375" style="7" customWidth="1"/>
    <col min="7956" max="7956" width="9.28515625" style="7" customWidth="1"/>
    <col min="7957" max="7957" width="13.85546875" style="7" customWidth="1"/>
    <col min="7958" max="7958" width="6.7109375" style="7" customWidth="1"/>
    <col min="7959" max="7959" width="2.140625" style="7" customWidth="1"/>
    <col min="7960" max="8195" width="11.42578125" style="7"/>
    <col min="8196" max="8196" width="18" style="7" customWidth="1"/>
    <col min="8197" max="8197" width="11.42578125" style="7"/>
    <col min="8198" max="8199" width="10.7109375" style="7" customWidth="1"/>
    <col min="8200" max="8200" width="12.85546875" style="7" customWidth="1"/>
    <col min="8201" max="8201" width="10.7109375" style="7" customWidth="1"/>
    <col min="8202" max="8202" width="12.85546875" style="7" customWidth="1"/>
    <col min="8203" max="8204" width="10.7109375" style="7" customWidth="1"/>
    <col min="8205" max="8205" width="14.85546875" style="7" customWidth="1"/>
    <col min="8206" max="8206" width="15.42578125" style="7" customWidth="1"/>
    <col min="8207" max="8207" width="16.28515625" style="7" customWidth="1"/>
    <col min="8208" max="8208" width="12.85546875" style="7" customWidth="1"/>
    <col min="8209" max="8209" width="13.42578125" style="7" customWidth="1"/>
    <col min="8210" max="8211" width="15.7109375" style="7" customWidth="1"/>
    <col min="8212" max="8212" width="9.28515625" style="7" customWidth="1"/>
    <col min="8213" max="8213" width="13.85546875" style="7" customWidth="1"/>
    <col min="8214" max="8214" width="6.7109375" style="7" customWidth="1"/>
    <col min="8215" max="8215" width="2.140625" style="7" customWidth="1"/>
    <col min="8216" max="8451" width="11.42578125" style="7"/>
    <col min="8452" max="8452" width="18" style="7" customWidth="1"/>
    <col min="8453" max="8453" width="11.42578125" style="7"/>
    <col min="8454" max="8455" width="10.7109375" style="7" customWidth="1"/>
    <col min="8456" max="8456" width="12.85546875" style="7" customWidth="1"/>
    <col min="8457" max="8457" width="10.7109375" style="7" customWidth="1"/>
    <col min="8458" max="8458" width="12.85546875" style="7" customWidth="1"/>
    <col min="8459" max="8460" width="10.7109375" style="7" customWidth="1"/>
    <col min="8461" max="8461" width="14.85546875" style="7" customWidth="1"/>
    <col min="8462" max="8462" width="15.42578125" style="7" customWidth="1"/>
    <col min="8463" max="8463" width="16.28515625" style="7" customWidth="1"/>
    <col min="8464" max="8464" width="12.85546875" style="7" customWidth="1"/>
    <col min="8465" max="8465" width="13.42578125" style="7" customWidth="1"/>
    <col min="8466" max="8467" width="15.7109375" style="7" customWidth="1"/>
    <col min="8468" max="8468" width="9.28515625" style="7" customWidth="1"/>
    <col min="8469" max="8469" width="13.85546875" style="7" customWidth="1"/>
    <col min="8470" max="8470" width="6.7109375" style="7" customWidth="1"/>
    <col min="8471" max="8471" width="2.140625" style="7" customWidth="1"/>
    <col min="8472" max="8707" width="11.42578125" style="7"/>
    <col min="8708" max="8708" width="18" style="7" customWidth="1"/>
    <col min="8709" max="8709" width="11.42578125" style="7"/>
    <col min="8710" max="8711" width="10.7109375" style="7" customWidth="1"/>
    <col min="8712" max="8712" width="12.85546875" style="7" customWidth="1"/>
    <col min="8713" max="8713" width="10.7109375" style="7" customWidth="1"/>
    <col min="8714" max="8714" width="12.85546875" style="7" customWidth="1"/>
    <col min="8715" max="8716" width="10.7109375" style="7" customWidth="1"/>
    <col min="8717" max="8717" width="14.85546875" style="7" customWidth="1"/>
    <col min="8718" max="8718" width="15.42578125" style="7" customWidth="1"/>
    <col min="8719" max="8719" width="16.28515625" style="7" customWidth="1"/>
    <col min="8720" max="8720" width="12.85546875" style="7" customWidth="1"/>
    <col min="8721" max="8721" width="13.42578125" style="7" customWidth="1"/>
    <col min="8722" max="8723" width="15.7109375" style="7" customWidth="1"/>
    <col min="8724" max="8724" width="9.28515625" style="7" customWidth="1"/>
    <col min="8725" max="8725" width="13.85546875" style="7" customWidth="1"/>
    <col min="8726" max="8726" width="6.7109375" style="7" customWidth="1"/>
    <col min="8727" max="8727" width="2.140625" style="7" customWidth="1"/>
    <col min="8728" max="8963" width="11.42578125" style="7"/>
    <col min="8964" max="8964" width="18" style="7" customWidth="1"/>
    <col min="8965" max="8965" width="11.42578125" style="7"/>
    <col min="8966" max="8967" width="10.7109375" style="7" customWidth="1"/>
    <col min="8968" max="8968" width="12.85546875" style="7" customWidth="1"/>
    <col min="8969" max="8969" width="10.7109375" style="7" customWidth="1"/>
    <col min="8970" max="8970" width="12.85546875" style="7" customWidth="1"/>
    <col min="8971" max="8972" width="10.7109375" style="7" customWidth="1"/>
    <col min="8973" max="8973" width="14.85546875" style="7" customWidth="1"/>
    <col min="8974" max="8974" width="15.42578125" style="7" customWidth="1"/>
    <col min="8975" max="8975" width="16.28515625" style="7" customWidth="1"/>
    <col min="8976" max="8976" width="12.85546875" style="7" customWidth="1"/>
    <col min="8977" max="8977" width="13.42578125" style="7" customWidth="1"/>
    <col min="8978" max="8979" width="15.7109375" style="7" customWidth="1"/>
    <col min="8980" max="8980" width="9.28515625" style="7" customWidth="1"/>
    <col min="8981" max="8981" width="13.85546875" style="7" customWidth="1"/>
    <col min="8982" max="8982" width="6.7109375" style="7" customWidth="1"/>
    <col min="8983" max="8983" width="2.140625" style="7" customWidth="1"/>
    <col min="8984" max="9219" width="11.42578125" style="7"/>
    <col min="9220" max="9220" width="18" style="7" customWidth="1"/>
    <col min="9221" max="9221" width="11.42578125" style="7"/>
    <col min="9222" max="9223" width="10.7109375" style="7" customWidth="1"/>
    <col min="9224" max="9224" width="12.85546875" style="7" customWidth="1"/>
    <col min="9225" max="9225" width="10.7109375" style="7" customWidth="1"/>
    <col min="9226" max="9226" width="12.85546875" style="7" customWidth="1"/>
    <col min="9227" max="9228" width="10.7109375" style="7" customWidth="1"/>
    <col min="9229" max="9229" width="14.85546875" style="7" customWidth="1"/>
    <col min="9230" max="9230" width="15.42578125" style="7" customWidth="1"/>
    <col min="9231" max="9231" width="16.28515625" style="7" customWidth="1"/>
    <col min="9232" max="9232" width="12.85546875" style="7" customWidth="1"/>
    <col min="9233" max="9233" width="13.42578125" style="7" customWidth="1"/>
    <col min="9234" max="9235" width="15.7109375" style="7" customWidth="1"/>
    <col min="9236" max="9236" width="9.28515625" style="7" customWidth="1"/>
    <col min="9237" max="9237" width="13.85546875" style="7" customWidth="1"/>
    <col min="9238" max="9238" width="6.7109375" style="7" customWidth="1"/>
    <col min="9239" max="9239" width="2.140625" style="7" customWidth="1"/>
    <col min="9240" max="9475" width="11.42578125" style="7"/>
    <col min="9476" max="9476" width="18" style="7" customWidth="1"/>
    <col min="9477" max="9477" width="11.42578125" style="7"/>
    <col min="9478" max="9479" width="10.7109375" style="7" customWidth="1"/>
    <col min="9480" max="9480" width="12.85546875" style="7" customWidth="1"/>
    <col min="9481" max="9481" width="10.7109375" style="7" customWidth="1"/>
    <col min="9482" max="9482" width="12.85546875" style="7" customWidth="1"/>
    <col min="9483" max="9484" width="10.7109375" style="7" customWidth="1"/>
    <col min="9485" max="9485" width="14.85546875" style="7" customWidth="1"/>
    <col min="9486" max="9486" width="15.42578125" style="7" customWidth="1"/>
    <col min="9487" max="9487" width="16.28515625" style="7" customWidth="1"/>
    <col min="9488" max="9488" width="12.85546875" style="7" customWidth="1"/>
    <col min="9489" max="9489" width="13.42578125" style="7" customWidth="1"/>
    <col min="9490" max="9491" width="15.7109375" style="7" customWidth="1"/>
    <col min="9492" max="9492" width="9.28515625" style="7" customWidth="1"/>
    <col min="9493" max="9493" width="13.85546875" style="7" customWidth="1"/>
    <col min="9494" max="9494" width="6.7109375" style="7" customWidth="1"/>
    <col min="9495" max="9495" width="2.140625" style="7" customWidth="1"/>
    <col min="9496" max="9731" width="11.42578125" style="7"/>
    <col min="9732" max="9732" width="18" style="7" customWidth="1"/>
    <col min="9733" max="9733" width="11.42578125" style="7"/>
    <col min="9734" max="9735" width="10.7109375" style="7" customWidth="1"/>
    <col min="9736" max="9736" width="12.85546875" style="7" customWidth="1"/>
    <col min="9737" max="9737" width="10.7109375" style="7" customWidth="1"/>
    <col min="9738" max="9738" width="12.85546875" style="7" customWidth="1"/>
    <col min="9739" max="9740" width="10.7109375" style="7" customWidth="1"/>
    <col min="9741" max="9741" width="14.85546875" style="7" customWidth="1"/>
    <col min="9742" max="9742" width="15.42578125" style="7" customWidth="1"/>
    <col min="9743" max="9743" width="16.28515625" style="7" customWidth="1"/>
    <col min="9744" max="9744" width="12.85546875" style="7" customWidth="1"/>
    <col min="9745" max="9745" width="13.42578125" style="7" customWidth="1"/>
    <col min="9746" max="9747" width="15.7109375" style="7" customWidth="1"/>
    <col min="9748" max="9748" width="9.28515625" style="7" customWidth="1"/>
    <col min="9749" max="9749" width="13.85546875" style="7" customWidth="1"/>
    <col min="9750" max="9750" width="6.7109375" style="7" customWidth="1"/>
    <col min="9751" max="9751" width="2.140625" style="7" customWidth="1"/>
    <col min="9752" max="9987" width="11.42578125" style="7"/>
    <col min="9988" max="9988" width="18" style="7" customWidth="1"/>
    <col min="9989" max="9989" width="11.42578125" style="7"/>
    <col min="9990" max="9991" width="10.7109375" style="7" customWidth="1"/>
    <col min="9992" max="9992" width="12.85546875" style="7" customWidth="1"/>
    <col min="9993" max="9993" width="10.7109375" style="7" customWidth="1"/>
    <col min="9994" max="9994" width="12.85546875" style="7" customWidth="1"/>
    <col min="9995" max="9996" width="10.7109375" style="7" customWidth="1"/>
    <col min="9997" max="9997" width="14.85546875" style="7" customWidth="1"/>
    <col min="9998" max="9998" width="15.42578125" style="7" customWidth="1"/>
    <col min="9999" max="9999" width="16.28515625" style="7" customWidth="1"/>
    <col min="10000" max="10000" width="12.85546875" style="7" customWidth="1"/>
    <col min="10001" max="10001" width="13.42578125" style="7" customWidth="1"/>
    <col min="10002" max="10003" width="15.7109375" style="7" customWidth="1"/>
    <col min="10004" max="10004" width="9.28515625" style="7" customWidth="1"/>
    <col min="10005" max="10005" width="13.85546875" style="7" customWidth="1"/>
    <col min="10006" max="10006" width="6.7109375" style="7" customWidth="1"/>
    <col min="10007" max="10007" width="2.140625" style="7" customWidth="1"/>
    <col min="10008" max="10243" width="11.42578125" style="7"/>
    <col min="10244" max="10244" width="18" style="7" customWidth="1"/>
    <col min="10245" max="10245" width="11.42578125" style="7"/>
    <col min="10246" max="10247" width="10.7109375" style="7" customWidth="1"/>
    <col min="10248" max="10248" width="12.85546875" style="7" customWidth="1"/>
    <col min="10249" max="10249" width="10.7109375" style="7" customWidth="1"/>
    <col min="10250" max="10250" width="12.85546875" style="7" customWidth="1"/>
    <col min="10251" max="10252" width="10.7109375" style="7" customWidth="1"/>
    <col min="10253" max="10253" width="14.85546875" style="7" customWidth="1"/>
    <col min="10254" max="10254" width="15.42578125" style="7" customWidth="1"/>
    <col min="10255" max="10255" width="16.28515625" style="7" customWidth="1"/>
    <col min="10256" max="10256" width="12.85546875" style="7" customWidth="1"/>
    <col min="10257" max="10257" width="13.42578125" style="7" customWidth="1"/>
    <col min="10258" max="10259" width="15.7109375" style="7" customWidth="1"/>
    <col min="10260" max="10260" width="9.28515625" style="7" customWidth="1"/>
    <col min="10261" max="10261" width="13.85546875" style="7" customWidth="1"/>
    <col min="10262" max="10262" width="6.7109375" style="7" customWidth="1"/>
    <col min="10263" max="10263" width="2.140625" style="7" customWidth="1"/>
    <col min="10264" max="10499" width="11.42578125" style="7"/>
    <col min="10500" max="10500" width="18" style="7" customWidth="1"/>
    <col min="10501" max="10501" width="11.42578125" style="7"/>
    <col min="10502" max="10503" width="10.7109375" style="7" customWidth="1"/>
    <col min="10504" max="10504" width="12.85546875" style="7" customWidth="1"/>
    <col min="10505" max="10505" width="10.7109375" style="7" customWidth="1"/>
    <col min="10506" max="10506" width="12.85546875" style="7" customWidth="1"/>
    <col min="10507" max="10508" width="10.7109375" style="7" customWidth="1"/>
    <col min="10509" max="10509" width="14.85546875" style="7" customWidth="1"/>
    <col min="10510" max="10510" width="15.42578125" style="7" customWidth="1"/>
    <col min="10511" max="10511" width="16.28515625" style="7" customWidth="1"/>
    <col min="10512" max="10512" width="12.85546875" style="7" customWidth="1"/>
    <col min="10513" max="10513" width="13.42578125" style="7" customWidth="1"/>
    <col min="10514" max="10515" width="15.7109375" style="7" customWidth="1"/>
    <col min="10516" max="10516" width="9.28515625" style="7" customWidth="1"/>
    <col min="10517" max="10517" width="13.85546875" style="7" customWidth="1"/>
    <col min="10518" max="10518" width="6.7109375" style="7" customWidth="1"/>
    <col min="10519" max="10519" width="2.140625" style="7" customWidth="1"/>
    <col min="10520" max="10755" width="11.42578125" style="7"/>
    <col min="10756" max="10756" width="18" style="7" customWidth="1"/>
    <col min="10757" max="10757" width="11.42578125" style="7"/>
    <col min="10758" max="10759" width="10.7109375" style="7" customWidth="1"/>
    <col min="10760" max="10760" width="12.85546875" style="7" customWidth="1"/>
    <col min="10761" max="10761" width="10.7109375" style="7" customWidth="1"/>
    <col min="10762" max="10762" width="12.85546875" style="7" customWidth="1"/>
    <col min="10763" max="10764" width="10.7109375" style="7" customWidth="1"/>
    <col min="10765" max="10765" width="14.85546875" style="7" customWidth="1"/>
    <col min="10766" max="10766" width="15.42578125" style="7" customWidth="1"/>
    <col min="10767" max="10767" width="16.28515625" style="7" customWidth="1"/>
    <col min="10768" max="10768" width="12.85546875" style="7" customWidth="1"/>
    <col min="10769" max="10769" width="13.42578125" style="7" customWidth="1"/>
    <col min="10770" max="10771" width="15.7109375" style="7" customWidth="1"/>
    <col min="10772" max="10772" width="9.28515625" style="7" customWidth="1"/>
    <col min="10773" max="10773" width="13.85546875" style="7" customWidth="1"/>
    <col min="10774" max="10774" width="6.7109375" style="7" customWidth="1"/>
    <col min="10775" max="10775" width="2.140625" style="7" customWidth="1"/>
    <col min="10776" max="11011" width="11.42578125" style="7"/>
    <col min="11012" max="11012" width="18" style="7" customWidth="1"/>
    <col min="11013" max="11013" width="11.42578125" style="7"/>
    <col min="11014" max="11015" width="10.7109375" style="7" customWidth="1"/>
    <col min="11016" max="11016" width="12.85546875" style="7" customWidth="1"/>
    <col min="11017" max="11017" width="10.7109375" style="7" customWidth="1"/>
    <col min="11018" max="11018" width="12.85546875" style="7" customWidth="1"/>
    <col min="11019" max="11020" width="10.7109375" style="7" customWidth="1"/>
    <col min="11021" max="11021" width="14.85546875" style="7" customWidth="1"/>
    <col min="11022" max="11022" width="15.42578125" style="7" customWidth="1"/>
    <col min="11023" max="11023" width="16.28515625" style="7" customWidth="1"/>
    <col min="11024" max="11024" width="12.85546875" style="7" customWidth="1"/>
    <col min="11025" max="11025" width="13.42578125" style="7" customWidth="1"/>
    <col min="11026" max="11027" width="15.7109375" style="7" customWidth="1"/>
    <col min="11028" max="11028" width="9.28515625" style="7" customWidth="1"/>
    <col min="11029" max="11029" width="13.85546875" style="7" customWidth="1"/>
    <col min="11030" max="11030" width="6.7109375" style="7" customWidth="1"/>
    <col min="11031" max="11031" width="2.140625" style="7" customWidth="1"/>
    <col min="11032" max="11267" width="11.42578125" style="7"/>
    <col min="11268" max="11268" width="18" style="7" customWidth="1"/>
    <col min="11269" max="11269" width="11.42578125" style="7"/>
    <col min="11270" max="11271" width="10.7109375" style="7" customWidth="1"/>
    <col min="11272" max="11272" width="12.85546875" style="7" customWidth="1"/>
    <col min="11273" max="11273" width="10.7109375" style="7" customWidth="1"/>
    <col min="11274" max="11274" width="12.85546875" style="7" customWidth="1"/>
    <col min="11275" max="11276" width="10.7109375" style="7" customWidth="1"/>
    <col min="11277" max="11277" width="14.85546875" style="7" customWidth="1"/>
    <col min="11278" max="11278" width="15.42578125" style="7" customWidth="1"/>
    <col min="11279" max="11279" width="16.28515625" style="7" customWidth="1"/>
    <col min="11280" max="11280" width="12.85546875" style="7" customWidth="1"/>
    <col min="11281" max="11281" width="13.42578125" style="7" customWidth="1"/>
    <col min="11282" max="11283" width="15.7109375" style="7" customWidth="1"/>
    <col min="11284" max="11284" width="9.28515625" style="7" customWidth="1"/>
    <col min="11285" max="11285" width="13.85546875" style="7" customWidth="1"/>
    <col min="11286" max="11286" width="6.7109375" style="7" customWidth="1"/>
    <col min="11287" max="11287" width="2.140625" style="7" customWidth="1"/>
    <col min="11288" max="11523" width="11.42578125" style="7"/>
    <col min="11524" max="11524" width="18" style="7" customWidth="1"/>
    <col min="11525" max="11525" width="11.42578125" style="7"/>
    <col min="11526" max="11527" width="10.7109375" style="7" customWidth="1"/>
    <col min="11528" max="11528" width="12.85546875" style="7" customWidth="1"/>
    <col min="11529" max="11529" width="10.7109375" style="7" customWidth="1"/>
    <col min="11530" max="11530" width="12.85546875" style="7" customWidth="1"/>
    <col min="11531" max="11532" width="10.7109375" style="7" customWidth="1"/>
    <col min="11533" max="11533" width="14.85546875" style="7" customWidth="1"/>
    <col min="11534" max="11534" width="15.42578125" style="7" customWidth="1"/>
    <col min="11535" max="11535" width="16.28515625" style="7" customWidth="1"/>
    <col min="11536" max="11536" width="12.85546875" style="7" customWidth="1"/>
    <col min="11537" max="11537" width="13.42578125" style="7" customWidth="1"/>
    <col min="11538" max="11539" width="15.7109375" style="7" customWidth="1"/>
    <col min="11540" max="11540" width="9.28515625" style="7" customWidth="1"/>
    <col min="11541" max="11541" width="13.85546875" style="7" customWidth="1"/>
    <col min="11542" max="11542" width="6.7109375" style="7" customWidth="1"/>
    <col min="11543" max="11543" width="2.140625" style="7" customWidth="1"/>
    <col min="11544" max="11779" width="11.42578125" style="7"/>
    <col min="11780" max="11780" width="18" style="7" customWidth="1"/>
    <col min="11781" max="11781" width="11.42578125" style="7"/>
    <col min="11782" max="11783" width="10.7109375" style="7" customWidth="1"/>
    <col min="11784" max="11784" width="12.85546875" style="7" customWidth="1"/>
    <col min="11785" max="11785" width="10.7109375" style="7" customWidth="1"/>
    <col min="11786" max="11786" width="12.85546875" style="7" customWidth="1"/>
    <col min="11787" max="11788" width="10.7109375" style="7" customWidth="1"/>
    <col min="11789" max="11789" width="14.85546875" style="7" customWidth="1"/>
    <col min="11790" max="11790" width="15.42578125" style="7" customWidth="1"/>
    <col min="11791" max="11791" width="16.28515625" style="7" customWidth="1"/>
    <col min="11792" max="11792" width="12.85546875" style="7" customWidth="1"/>
    <col min="11793" max="11793" width="13.42578125" style="7" customWidth="1"/>
    <col min="11794" max="11795" width="15.7109375" style="7" customWidth="1"/>
    <col min="11796" max="11796" width="9.28515625" style="7" customWidth="1"/>
    <col min="11797" max="11797" width="13.85546875" style="7" customWidth="1"/>
    <col min="11798" max="11798" width="6.7109375" style="7" customWidth="1"/>
    <col min="11799" max="11799" width="2.140625" style="7" customWidth="1"/>
    <col min="11800" max="12035" width="11.42578125" style="7"/>
    <col min="12036" max="12036" width="18" style="7" customWidth="1"/>
    <col min="12037" max="12037" width="11.42578125" style="7"/>
    <col min="12038" max="12039" width="10.7109375" style="7" customWidth="1"/>
    <col min="12040" max="12040" width="12.85546875" style="7" customWidth="1"/>
    <col min="12041" max="12041" width="10.7109375" style="7" customWidth="1"/>
    <col min="12042" max="12042" width="12.85546875" style="7" customWidth="1"/>
    <col min="12043" max="12044" width="10.7109375" style="7" customWidth="1"/>
    <col min="12045" max="12045" width="14.85546875" style="7" customWidth="1"/>
    <col min="12046" max="12046" width="15.42578125" style="7" customWidth="1"/>
    <col min="12047" max="12047" width="16.28515625" style="7" customWidth="1"/>
    <col min="12048" max="12048" width="12.85546875" style="7" customWidth="1"/>
    <col min="12049" max="12049" width="13.42578125" style="7" customWidth="1"/>
    <col min="12050" max="12051" width="15.7109375" style="7" customWidth="1"/>
    <col min="12052" max="12052" width="9.28515625" style="7" customWidth="1"/>
    <col min="12053" max="12053" width="13.85546875" style="7" customWidth="1"/>
    <col min="12054" max="12054" width="6.7109375" style="7" customWidth="1"/>
    <col min="12055" max="12055" width="2.140625" style="7" customWidth="1"/>
    <col min="12056" max="12291" width="11.42578125" style="7"/>
    <col min="12292" max="12292" width="18" style="7" customWidth="1"/>
    <col min="12293" max="12293" width="11.42578125" style="7"/>
    <col min="12294" max="12295" width="10.7109375" style="7" customWidth="1"/>
    <col min="12296" max="12296" width="12.85546875" style="7" customWidth="1"/>
    <col min="12297" max="12297" width="10.7109375" style="7" customWidth="1"/>
    <col min="12298" max="12298" width="12.85546875" style="7" customWidth="1"/>
    <col min="12299" max="12300" width="10.7109375" style="7" customWidth="1"/>
    <col min="12301" max="12301" width="14.85546875" style="7" customWidth="1"/>
    <col min="12302" max="12302" width="15.42578125" style="7" customWidth="1"/>
    <col min="12303" max="12303" width="16.28515625" style="7" customWidth="1"/>
    <col min="12304" max="12304" width="12.85546875" style="7" customWidth="1"/>
    <col min="12305" max="12305" width="13.42578125" style="7" customWidth="1"/>
    <col min="12306" max="12307" width="15.7109375" style="7" customWidth="1"/>
    <col min="12308" max="12308" width="9.28515625" style="7" customWidth="1"/>
    <col min="12309" max="12309" width="13.85546875" style="7" customWidth="1"/>
    <col min="12310" max="12310" width="6.7109375" style="7" customWidth="1"/>
    <col min="12311" max="12311" width="2.140625" style="7" customWidth="1"/>
    <col min="12312" max="12547" width="11.42578125" style="7"/>
    <col min="12548" max="12548" width="18" style="7" customWidth="1"/>
    <col min="12549" max="12549" width="11.42578125" style="7"/>
    <col min="12550" max="12551" width="10.7109375" style="7" customWidth="1"/>
    <col min="12552" max="12552" width="12.85546875" style="7" customWidth="1"/>
    <col min="12553" max="12553" width="10.7109375" style="7" customWidth="1"/>
    <col min="12554" max="12554" width="12.85546875" style="7" customWidth="1"/>
    <col min="12555" max="12556" width="10.7109375" style="7" customWidth="1"/>
    <col min="12557" max="12557" width="14.85546875" style="7" customWidth="1"/>
    <col min="12558" max="12558" width="15.42578125" style="7" customWidth="1"/>
    <col min="12559" max="12559" width="16.28515625" style="7" customWidth="1"/>
    <col min="12560" max="12560" width="12.85546875" style="7" customWidth="1"/>
    <col min="12561" max="12561" width="13.42578125" style="7" customWidth="1"/>
    <col min="12562" max="12563" width="15.7109375" style="7" customWidth="1"/>
    <col min="12564" max="12564" width="9.28515625" style="7" customWidth="1"/>
    <col min="12565" max="12565" width="13.85546875" style="7" customWidth="1"/>
    <col min="12566" max="12566" width="6.7109375" style="7" customWidth="1"/>
    <col min="12567" max="12567" width="2.140625" style="7" customWidth="1"/>
    <col min="12568" max="12803" width="11.42578125" style="7"/>
    <col min="12804" max="12804" width="18" style="7" customWidth="1"/>
    <col min="12805" max="12805" width="11.42578125" style="7"/>
    <col min="12806" max="12807" width="10.7109375" style="7" customWidth="1"/>
    <col min="12808" max="12808" width="12.85546875" style="7" customWidth="1"/>
    <col min="12809" max="12809" width="10.7109375" style="7" customWidth="1"/>
    <col min="12810" max="12810" width="12.85546875" style="7" customWidth="1"/>
    <col min="12811" max="12812" width="10.7109375" style="7" customWidth="1"/>
    <col min="12813" max="12813" width="14.85546875" style="7" customWidth="1"/>
    <col min="12814" max="12814" width="15.42578125" style="7" customWidth="1"/>
    <col min="12815" max="12815" width="16.28515625" style="7" customWidth="1"/>
    <col min="12816" max="12816" width="12.85546875" style="7" customWidth="1"/>
    <col min="12817" max="12817" width="13.42578125" style="7" customWidth="1"/>
    <col min="12818" max="12819" width="15.7109375" style="7" customWidth="1"/>
    <col min="12820" max="12820" width="9.28515625" style="7" customWidth="1"/>
    <col min="12821" max="12821" width="13.85546875" style="7" customWidth="1"/>
    <col min="12822" max="12822" width="6.7109375" style="7" customWidth="1"/>
    <col min="12823" max="12823" width="2.140625" style="7" customWidth="1"/>
    <col min="12824" max="13059" width="11.42578125" style="7"/>
    <col min="13060" max="13060" width="18" style="7" customWidth="1"/>
    <col min="13061" max="13061" width="11.42578125" style="7"/>
    <col min="13062" max="13063" width="10.7109375" style="7" customWidth="1"/>
    <col min="13064" max="13064" width="12.85546875" style="7" customWidth="1"/>
    <col min="13065" max="13065" width="10.7109375" style="7" customWidth="1"/>
    <col min="13066" max="13066" width="12.85546875" style="7" customWidth="1"/>
    <col min="13067" max="13068" width="10.7109375" style="7" customWidth="1"/>
    <col min="13069" max="13069" width="14.85546875" style="7" customWidth="1"/>
    <col min="13070" max="13070" width="15.42578125" style="7" customWidth="1"/>
    <col min="13071" max="13071" width="16.28515625" style="7" customWidth="1"/>
    <col min="13072" max="13072" width="12.85546875" style="7" customWidth="1"/>
    <col min="13073" max="13073" width="13.42578125" style="7" customWidth="1"/>
    <col min="13074" max="13075" width="15.7109375" style="7" customWidth="1"/>
    <col min="13076" max="13076" width="9.28515625" style="7" customWidth="1"/>
    <col min="13077" max="13077" width="13.85546875" style="7" customWidth="1"/>
    <col min="13078" max="13078" width="6.7109375" style="7" customWidth="1"/>
    <col min="13079" max="13079" width="2.140625" style="7" customWidth="1"/>
    <col min="13080" max="13315" width="11.42578125" style="7"/>
    <col min="13316" max="13316" width="18" style="7" customWidth="1"/>
    <col min="13317" max="13317" width="11.42578125" style="7"/>
    <col min="13318" max="13319" width="10.7109375" style="7" customWidth="1"/>
    <col min="13320" max="13320" width="12.85546875" style="7" customWidth="1"/>
    <col min="13321" max="13321" width="10.7109375" style="7" customWidth="1"/>
    <col min="13322" max="13322" width="12.85546875" style="7" customWidth="1"/>
    <col min="13323" max="13324" width="10.7109375" style="7" customWidth="1"/>
    <col min="13325" max="13325" width="14.85546875" style="7" customWidth="1"/>
    <col min="13326" max="13326" width="15.42578125" style="7" customWidth="1"/>
    <col min="13327" max="13327" width="16.28515625" style="7" customWidth="1"/>
    <col min="13328" max="13328" width="12.85546875" style="7" customWidth="1"/>
    <col min="13329" max="13329" width="13.42578125" style="7" customWidth="1"/>
    <col min="13330" max="13331" width="15.7109375" style="7" customWidth="1"/>
    <col min="13332" max="13332" width="9.28515625" style="7" customWidth="1"/>
    <col min="13333" max="13333" width="13.85546875" style="7" customWidth="1"/>
    <col min="13334" max="13334" width="6.7109375" style="7" customWidth="1"/>
    <col min="13335" max="13335" width="2.140625" style="7" customWidth="1"/>
    <col min="13336" max="13571" width="11.42578125" style="7"/>
    <col min="13572" max="13572" width="18" style="7" customWidth="1"/>
    <col min="13573" max="13573" width="11.42578125" style="7"/>
    <col min="13574" max="13575" width="10.7109375" style="7" customWidth="1"/>
    <col min="13576" max="13576" width="12.85546875" style="7" customWidth="1"/>
    <col min="13577" max="13577" width="10.7109375" style="7" customWidth="1"/>
    <col min="13578" max="13578" width="12.85546875" style="7" customWidth="1"/>
    <col min="13579" max="13580" width="10.7109375" style="7" customWidth="1"/>
    <col min="13581" max="13581" width="14.85546875" style="7" customWidth="1"/>
    <col min="13582" max="13582" width="15.42578125" style="7" customWidth="1"/>
    <col min="13583" max="13583" width="16.28515625" style="7" customWidth="1"/>
    <col min="13584" max="13584" width="12.85546875" style="7" customWidth="1"/>
    <col min="13585" max="13585" width="13.42578125" style="7" customWidth="1"/>
    <col min="13586" max="13587" width="15.7109375" style="7" customWidth="1"/>
    <col min="13588" max="13588" width="9.28515625" style="7" customWidth="1"/>
    <col min="13589" max="13589" width="13.85546875" style="7" customWidth="1"/>
    <col min="13590" max="13590" width="6.7109375" style="7" customWidth="1"/>
    <col min="13591" max="13591" width="2.140625" style="7" customWidth="1"/>
    <col min="13592" max="13827" width="11.42578125" style="7"/>
    <col min="13828" max="13828" width="18" style="7" customWidth="1"/>
    <col min="13829" max="13829" width="11.42578125" style="7"/>
    <col min="13830" max="13831" width="10.7109375" style="7" customWidth="1"/>
    <col min="13832" max="13832" width="12.85546875" style="7" customWidth="1"/>
    <col min="13833" max="13833" width="10.7109375" style="7" customWidth="1"/>
    <col min="13834" max="13834" width="12.85546875" style="7" customWidth="1"/>
    <col min="13835" max="13836" width="10.7109375" style="7" customWidth="1"/>
    <col min="13837" max="13837" width="14.85546875" style="7" customWidth="1"/>
    <col min="13838" max="13838" width="15.42578125" style="7" customWidth="1"/>
    <col min="13839" max="13839" width="16.28515625" style="7" customWidth="1"/>
    <col min="13840" max="13840" width="12.85546875" style="7" customWidth="1"/>
    <col min="13841" max="13841" width="13.42578125" style="7" customWidth="1"/>
    <col min="13842" max="13843" width="15.7109375" style="7" customWidth="1"/>
    <col min="13844" max="13844" width="9.28515625" style="7" customWidth="1"/>
    <col min="13845" max="13845" width="13.85546875" style="7" customWidth="1"/>
    <col min="13846" max="13846" width="6.7109375" style="7" customWidth="1"/>
    <col min="13847" max="13847" width="2.140625" style="7" customWidth="1"/>
    <col min="13848" max="14083" width="11.42578125" style="7"/>
    <col min="14084" max="14084" width="18" style="7" customWidth="1"/>
    <col min="14085" max="14085" width="11.42578125" style="7"/>
    <col min="14086" max="14087" width="10.7109375" style="7" customWidth="1"/>
    <col min="14088" max="14088" width="12.85546875" style="7" customWidth="1"/>
    <col min="14089" max="14089" width="10.7109375" style="7" customWidth="1"/>
    <col min="14090" max="14090" width="12.85546875" style="7" customWidth="1"/>
    <col min="14091" max="14092" width="10.7109375" style="7" customWidth="1"/>
    <col min="14093" max="14093" width="14.85546875" style="7" customWidth="1"/>
    <col min="14094" max="14094" width="15.42578125" style="7" customWidth="1"/>
    <col min="14095" max="14095" width="16.28515625" style="7" customWidth="1"/>
    <col min="14096" max="14096" width="12.85546875" style="7" customWidth="1"/>
    <col min="14097" max="14097" width="13.42578125" style="7" customWidth="1"/>
    <col min="14098" max="14099" width="15.7109375" style="7" customWidth="1"/>
    <col min="14100" max="14100" width="9.28515625" style="7" customWidth="1"/>
    <col min="14101" max="14101" width="13.85546875" style="7" customWidth="1"/>
    <col min="14102" max="14102" width="6.7109375" style="7" customWidth="1"/>
    <col min="14103" max="14103" width="2.140625" style="7" customWidth="1"/>
    <col min="14104" max="14339" width="11.42578125" style="7"/>
    <col min="14340" max="14340" width="18" style="7" customWidth="1"/>
    <col min="14341" max="14341" width="11.42578125" style="7"/>
    <col min="14342" max="14343" width="10.7109375" style="7" customWidth="1"/>
    <col min="14344" max="14344" width="12.85546875" style="7" customWidth="1"/>
    <col min="14345" max="14345" width="10.7109375" style="7" customWidth="1"/>
    <col min="14346" max="14346" width="12.85546875" style="7" customWidth="1"/>
    <col min="14347" max="14348" width="10.7109375" style="7" customWidth="1"/>
    <col min="14349" max="14349" width="14.85546875" style="7" customWidth="1"/>
    <col min="14350" max="14350" width="15.42578125" style="7" customWidth="1"/>
    <col min="14351" max="14351" width="16.28515625" style="7" customWidth="1"/>
    <col min="14352" max="14352" width="12.85546875" style="7" customWidth="1"/>
    <col min="14353" max="14353" width="13.42578125" style="7" customWidth="1"/>
    <col min="14354" max="14355" width="15.7109375" style="7" customWidth="1"/>
    <col min="14356" max="14356" width="9.28515625" style="7" customWidth="1"/>
    <col min="14357" max="14357" width="13.85546875" style="7" customWidth="1"/>
    <col min="14358" max="14358" width="6.7109375" style="7" customWidth="1"/>
    <col min="14359" max="14359" width="2.140625" style="7" customWidth="1"/>
    <col min="14360" max="14595" width="11.42578125" style="7"/>
    <col min="14596" max="14596" width="18" style="7" customWidth="1"/>
    <col min="14597" max="14597" width="11.42578125" style="7"/>
    <col min="14598" max="14599" width="10.7109375" style="7" customWidth="1"/>
    <col min="14600" max="14600" width="12.85546875" style="7" customWidth="1"/>
    <col min="14601" max="14601" width="10.7109375" style="7" customWidth="1"/>
    <col min="14602" max="14602" width="12.85546875" style="7" customWidth="1"/>
    <col min="14603" max="14604" width="10.7109375" style="7" customWidth="1"/>
    <col min="14605" max="14605" width="14.85546875" style="7" customWidth="1"/>
    <col min="14606" max="14606" width="15.42578125" style="7" customWidth="1"/>
    <col min="14607" max="14607" width="16.28515625" style="7" customWidth="1"/>
    <col min="14608" max="14608" width="12.85546875" style="7" customWidth="1"/>
    <col min="14609" max="14609" width="13.42578125" style="7" customWidth="1"/>
    <col min="14610" max="14611" width="15.7109375" style="7" customWidth="1"/>
    <col min="14612" max="14612" width="9.28515625" style="7" customWidth="1"/>
    <col min="14613" max="14613" width="13.85546875" style="7" customWidth="1"/>
    <col min="14614" max="14614" width="6.7109375" style="7" customWidth="1"/>
    <col min="14615" max="14615" width="2.140625" style="7" customWidth="1"/>
    <col min="14616" max="14851" width="11.42578125" style="7"/>
    <col min="14852" max="14852" width="18" style="7" customWidth="1"/>
    <col min="14853" max="14853" width="11.42578125" style="7"/>
    <col min="14854" max="14855" width="10.7109375" style="7" customWidth="1"/>
    <col min="14856" max="14856" width="12.85546875" style="7" customWidth="1"/>
    <col min="14857" max="14857" width="10.7109375" style="7" customWidth="1"/>
    <col min="14858" max="14858" width="12.85546875" style="7" customWidth="1"/>
    <col min="14859" max="14860" width="10.7109375" style="7" customWidth="1"/>
    <col min="14861" max="14861" width="14.85546875" style="7" customWidth="1"/>
    <col min="14862" max="14862" width="15.42578125" style="7" customWidth="1"/>
    <col min="14863" max="14863" width="16.28515625" style="7" customWidth="1"/>
    <col min="14864" max="14864" width="12.85546875" style="7" customWidth="1"/>
    <col min="14865" max="14865" width="13.42578125" style="7" customWidth="1"/>
    <col min="14866" max="14867" width="15.7109375" style="7" customWidth="1"/>
    <col min="14868" max="14868" width="9.28515625" style="7" customWidth="1"/>
    <col min="14869" max="14869" width="13.85546875" style="7" customWidth="1"/>
    <col min="14870" max="14870" width="6.7109375" style="7" customWidth="1"/>
    <col min="14871" max="14871" width="2.140625" style="7" customWidth="1"/>
    <col min="14872" max="15107" width="11.42578125" style="7"/>
    <col min="15108" max="15108" width="18" style="7" customWidth="1"/>
    <col min="15109" max="15109" width="11.42578125" style="7"/>
    <col min="15110" max="15111" width="10.7109375" style="7" customWidth="1"/>
    <col min="15112" max="15112" width="12.85546875" style="7" customWidth="1"/>
    <col min="15113" max="15113" width="10.7109375" style="7" customWidth="1"/>
    <col min="15114" max="15114" width="12.85546875" style="7" customWidth="1"/>
    <col min="15115" max="15116" width="10.7109375" style="7" customWidth="1"/>
    <col min="15117" max="15117" width="14.85546875" style="7" customWidth="1"/>
    <col min="15118" max="15118" width="15.42578125" style="7" customWidth="1"/>
    <col min="15119" max="15119" width="16.28515625" style="7" customWidth="1"/>
    <col min="15120" max="15120" width="12.85546875" style="7" customWidth="1"/>
    <col min="15121" max="15121" width="13.42578125" style="7" customWidth="1"/>
    <col min="15122" max="15123" width="15.7109375" style="7" customWidth="1"/>
    <col min="15124" max="15124" width="9.28515625" style="7" customWidth="1"/>
    <col min="15125" max="15125" width="13.85546875" style="7" customWidth="1"/>
    <col min="15126" max="15126" width="6.7109375" style="7" customWidth="1"/>
    <col min="15127" max="15127" width="2.140625" style="7" customWidth="1"/>
    <col min="15128" max="15363" width="11.42578125" style="7"/>
    <col min="15364" max="15364" width="18" style="7" customWidth="1"/>
    <col min="15365" max="15365" width="11.42578125" style="7"/>
    <col min="15366" max="15367" width="10.7109375" style="7" customWidth="1"/>
    <col min="15368" max="15368" width="12.85546875" style="7" customWidth="1"/>
    <col min="15369" max="15369" width="10.7109375" style="7" customWidth="1"/>
    <col min="15370" max="15370" width="12.85546875" style="7" customWidth="1"/>
    <col min="15371" max="15372" width="10.7109375" style="7" customWidth="1"/>
    <col min="15373" max="15373" width="14.85546875" style="7" customWidth="1"/>
    <col min="15374" max="15374" width="15.42578125" style="7" customWidth="1"/>
    <col min="15375" max="15375" width="16.28515625" style="7" customWidth="1"/>
    <col min="15376" max="15376" width="12.85546875" style="7" customWidth="1"/>
    <col min="15377" max="15377" width="13.42578125" style="7" customWidth="1"/>
    <col min="15378" max="15379" width="15.7109375" style="7" customWidth="1"/>
    <col min="15380" max="15380" width="9.28515625" style="7" customWidth="1"/>
    <col min="15381" max="15381" width="13.85546875" style="7" customWidth="1"/>
    <col min="15382" max="15382" width="6.7109375" style="7" customWidth="1"/>
    <col min="15383" max="15383" width="2.140625" style="7" customWidth="1"/>
    <col min="15384" max="15619" width="11.42578125" style="7"/>
    <col min="15620" max="15620" width="18" style="7" customWidth="1"/>
    <col min="15621" max="15621" width="11.42578125" style="7"/>
    <col min="15622" max="15623" width="10.7109375" style="7" customWidth="1"/>
    <col min="15624" max="15624" width="12.85546875" style="7" customWidth="1"/>
    <col min="15625" max="15625" width="10.7109375" style="7" customWidth="1"/>
    <col min="15626" max="15626" width="12.85546875" style="7" customWidth="1"/>
    <col min="15627" max="15628" width="10.7109375" style="7" customWidth="1"/>
    <col min="15629" max="15629" width="14.85546875" style="7" customWidth="1"/>
    <col min="15630" max="15630" width="15.42578125" style="7" customWidth="1"/>
    <col min="15631" max="15631" width="16.28515625" style="7" customWidth="1"/>
    <col min="15632" max="15632" width="12.85546875" style="7" customWidth="1"/>
    <col min="15633" max="15633" width="13.42578125" style="7" customWidth="1"/>
    <col min="15634" max="15635" width="15.7109375" style="7" customWidth="1"/>
    <col min="15636" max="15636" width="9.28515625" style="7" customWidth="1"/>
    <col min="15637" max="15637" width="13.85546875" style="7" customWidth="1"/>
    <col min="15638" max="15638" width="6.7109375" style="7" customWidth="1"/>
    <col min="15639" max="15639" width="2.140625" style="7" customWidth="1"/>
    <col min="15640" max="15875" width="11.42578125" style="7"/>
    <col min="15876" max="15876" width="18" style="7" customWidth="1"/>
    <col min="15877" max="15877" width="11.42578125" style="7"/>
    <col min="15878" max="15879" width="10.7109375" style="7" customWidth="1"/>
    <col min="15880" max="15880" width="12.85546875" style="7" customWidth="1"/>
    <col min="15881" max="15881" width="10.7109375" style="7" customWidth="1"/>
    <col min="15882" max="15882" width="12.85546875" style="7" customWidth="1"/>
    <col min="15883" max="15884" width="10.7109375" style="7" customWidth="1"/>
    <col min="15885" max="15885" width="14.85546875" style="7" customWidth="1"/>
    <col min="15886" max="15886" width="15.42578125" style="7" customWidth="1"/>
    <col min="15887" max="15887" width="16.28515625" style="7" customWidth="1"/>
    <col min="15888" max="15888" width="12.85546875" style="7" customWidth="1"/>
    <col min="15889" max="15889" width="13.42578125" style="7" customWidth="1"/>
    <col min="15890" max="15891" width="15.7109375" style="7" customWidth="1"/>
    <col min="15892" max="15892" width="9.28515625" style="7" customWidth="1"/>
    <col min="15893" max="15893" width="13.85546875" style="7" customWidth="1"/>
    <col min="15894" max="15894" width="6.7109375" style="7" customWidth="1"/>
    <col min="15895" max="15895" width="2.140625" style="7" customWidth="1"/>
    <col min="15896" max="16131" width="11.42578125" style="7"/>
    <col min="16132" max="16132" width="18" style="7" customWidth="1"/>
    <col min="16133" max="16133" width="11.42578125" style="7"/>
    <col min="16134" max="16135" width="10.7109375" style="7" customWidth="1"/>
    <col min="16136" max="16136" width="12.85546875" style="7" customWidth="1"/>
    <col min="16137" max="16137" width="10.7109375" style="7" customWidth="1"/>
    <col min="16138" max="16138" width="12.85546875" style="7" customWidth="1"/>
    <col min="16139" max="16140" width="10.7109375" style="7" customWidth="1"/>
    <col min="16141" max="16141" width="14.85546875" style="7" customWidth="1"/>
    <col min="16142" max="16142" width="15.42578125" style="7" customWidth="1"/>
    <col min="16143" max="16143" width="16.28515625" style="7" customWidth="1"/>
    <col min="16144" max="16144" width="12.85546875" style="7" customWidth="1"/>
    <col min="16145" max="16145" width="13.42578125" style="7" customWidth="1"/>
    <col min="16146" max="16147" width="15.7109375" style="7" customWidth="1"/>
    <col min="16148" max="16148" width="9.28515625" style="7" customWidth="1"/>
    <col min="16149" max="16149" width="13.85546875" style="7" customWidth="1"/>
    <col min="16150" max="16150" width="6.7109375" style="7" customWidth="1"/>
    <col min="16151" max="16151" width="2.140625" style="7" customWidth="1"/>
    <col min="16152" max="16384" width="11.42578125" style="7"/>
  </cols>
  <sheetData>
    <row r="1" spans="1:22" x14ac:dyDescent="0.25">
      <c r="C1" s="8"/>
      <c r="D1" s="8"/>
      <c r="E1" s="8"/>
      <c r="F1" s="8"/>
      <c r="G1" s="8"/>
      <c r="H1" s="8"/>
      <c r="I1" s="8"/>
      <c r="J1" s="8"/>
      <c r="K1" s="8"/>
      <c r="L1" s="8"/>
      <c r="M1" s="8"/>
      <c r="N1" s="8"/>
      <c r="O1" s="9"/>
      <c r="P1" s="9"/>
      <c r="Q1" s="9"/>
      <c r="R1" s="9"/>
      <c r="S1" s="9"/>
      <c r="T1" s="9"/>
    </row>
    <row r="2" spans="1:22" x14ac:dyDescent="0.25">
      <c r="A2" s="10" t="s">
        <v>0</v>
      </c>
      <c r="B2" s="11">
        <v>2019</v>
      </c>
      <c r="C2" s="8"/>
      <c r="D2" s="8"/>
      <c r="E2" s="8"/>
      <c r="F2" s="8"/>
      <c r="G2" s="8"/>
      <c r="H2" s="8"/>
      <c r="I2" s="8"/>
      <c r="J2" s="8"/>
      <c r="K2" s="8"/>
      <c r="L2" s="8"/>
      <c r="M2" s="8"/>
      <c r="N2" s="8"/>
      <c r="O2" s="9"/>
      <c r="P2" s="9"/>
      <c r="Q2" s="9"/>
      <c r="R2" s="9"/>
      <c r="S2" s="9"/>
      <c r="T2" s="9"/>
    </row>
    <row r="3" spans="1:22" x14ac:dyDescent="0.25">
      <c r="C3" s="8"/>
      <c r="D3" s="8"/>
      <c r="E3" s="8"/>
      <c r="F3" s="8"/>
      <c r="G3" s="8"/>
      <c r="H3" s="8"/>
      <c r="I3" s="8"/>
      <c r="J3" s="8"/>
      <c r="K3" s="8"/>
      <c r="L3" s="8"/>
      <c r="M3" s="8"/>
      <c r="N3" s="8"/>
      <c r="O3" s="9"/>
      <c r="P3" s="9"/>
      <c r="Q3" s="9"/>
      <c r="R3" s="9"/>
      <c r="S3" s="9"/>
      <c r="T3" s="9"/>
    </row>
    <row r="4" spans="1:22" x14ac:dyDescent="0.25">
      <c r="C4" s="8"/>
      <c r="D4" s="8"/>
      <c r="E4" s="8"/>
      <c r="F4" s="8"/>
      <c r="G4" s="8"/>
      <c r="H4" s="8"/>
      <c r="I4" s="8"/>
      <c r="J4" s="8"/>
      <c r="K4" s="8"/>
      <c r="L4" s="8"/>
      <c r="M4" s="8"/>
      <c r="N4" s="8"/>
      <c r="O4" s="9"/>
      <c r="P4" s="9"/>
      <c r="Q4" s="9"/>
      <c r="R4" s="9"/>
      <c r="S4" s="9"/>
      <c r="T4" s="9"/>
    </row>
    <row r="5" spans="1:22" x14ac:dyDescent="0.25">
      <c r="C5" s="8"/>
      <c r="D5" s="8"/>
      <c r="E5" s="8"/>
      <c r="F5" s="8"/>
      <c r="G5" s="8"/>
      <c r="H5" s="8"/>
      <c r="I5" s="8"/>
      <c r="J5" s="8"/>
      <c r="K5" s="8"/>
      <c r="L5" s="8"/>
      <c r="M5" s="8"/>
      <c r="N5" s="8"/>
      <c r="O5" s="9"/>
      <c r="P5" s="9"/>
      <c r="Q5" s="9"/>
      <c r="R5" s="9"/>
      <c r="S5" s="9"/>
      <c r="T5" s="9"/>
    </row>
    <row r="6" spans="1:22" x14ac:dyDescent="0.25">
      <c r="C6" s="8"/>
      <c r="D6" s="8"/>
      <c r="E6" s="8"/>
      <c r="F6" s="8"/>
      <c r="G6" s="8"/>
      <c r="H6" s="8"/>
      <c r="I6" s="8"/>
      <c r="J6" s="8"/>
      <c r="K6" s="8"/>
      <c r="L6" s="8"/>
      <c r="M6" s="8"/>
      <c r="N6" s="8"/>
      <c r="O6" s="9"/>
      <c r="P6" s="9"/>
      <c r="Q6" s="9"/>
      <c r="R6" s="9"/>
      <c r="S6" s="9"/>
      <c r="T6" s="9"/>
    </row>
    <row r="7" spans="1:22" x14ac:dyDescent="0.25">
      <c r="A7" s="12"/>
      <c r="B7" s="12"/>
      <c r="C7" s="12"/>
      <c r="D7" s="12"/>
      <c r="E7" s="12"/>
      <c r="F7" s="12"/>
      <c r="G7" s="12"/>
      <c r="H7" s="12"/>
      <c r="I7" s="12"/>
      <c r="J7" s="12"/>
      <c r="K7" s="12"/>
      <c r="L7" s="12"/>
      <c r="M7" s="12"/>
      <c r="N7" s="12"/>
      <c r="O7" s="12"/>
      <c r="P7" s="12"/>
      <c r="Q7" s="12"/>
      <c r="R7" s="12"/>
      <c r="S7" s="12"/>
      <c r="T7" s="12"/>
      <c r="U7" s="12"/>
      <c r="V7" s="12"/>
    </row>
    <row r="8" spans="1:22" x14ac:dyDescent="0.25">
      <c r="C8" s="8"/>
      <c r="D8" s="4"/>
      <c r="E8" s="8"/>
      <c r="F8" s="8"/>
      <c r="G8" s="8"/>
      <c r="H8" s="8"/>
      <c r="I8" s="8"/>
      <c r="J8" s="8"/>
      <c r="K8" s="8"/>
      <c r="L8" s="8"/>
      <c r="M8" s="8"/>
      <c r="N8" s="8"/>
      <c r="O8" s="9"/>
      <c r="P8" s="9"/>
      <c r="Q8" s="9"/>
      <c r="R8" s="9"/>
      <c r="S8" s="9"/>
      <c r="T8" s="9"/>
      <c r="U8" s="13"/>
    </row>
    <row r="9" spans="1:22" ht="18.75" x14ac:dyDescent="0.3">
      <c r="A9" s="231" t="s">
        <v>126</v>
      </c>
      <c r="B9" s="231"/>
      <c r="C9" s="231"/>
      <c r="D9" s="231"/>
      <c r="E9" s="231"/>
      <c r="F9" s="231"/>
      <c r="G9" s="231"/>
      <c r="H9" s="231"/>
      <c r="I9" s="231"/>
      <c r="J9" s="231"/>
      <c r="K9" s="231"/>
      <c r="L9" s="231"/>
      <c r="M9" s="231"/>
      <c r="N9" s="231"/>
      <c r="O9" s="231"/>
      <c r="P9" s="231"/>
      <c r="Q9" s="231"/>
      <c r="R9" s="231"/>
      <c r="S9" s="231"/>
      <c r="T9" s="231"/>
      <c r="U9" s="231"/>
      <c r="V9" s="231"/>
    </row>
    <row r="10" spans="1:22" x14ac:dyDescent="0.25">
      <c r="C10" s="8"/>
      <c r="D10" s="8"/>
      <c r="E10" s="8"/>
      <c r="F10" s="8"/>
      <c r="G10" s="8"/>
      <c r="H10" s="8"/>
      <c r="I10" s="8"/>
      <c r="J10" s="8"/>
      <c r="K10" s="8"/>
      <c r="L10" s="8"/>
      <c r="M10" s="8"/>
      <c r="N10" s="8"/>
      <c r="O10" s="9"/>
      <c r="P10" s="9"/>
      <c r="Q10" s="9"/>
      <c r="R10" s="9"/>
      <c r="S10" s="9"/>
      <c r="T10" s="9"/>
    </row>
    <row r="11" spans="1:22" ht="15.75" thickBot="1" x14ac:dyDescent="0.3">
      <c r="C11" s="8"/>
      <c r="D11" s="8"/>
      <c r="E11" s="8"/>
      <c r="F11" s="8"/>
      <c r="G11" s="8"/>
      <c r="H11" s="8"/>
      <c r="I11" s="8"/>
      <c r="J11" s="8"/>
      <c r="K11" s="8"/>
      <c r="L11" s="8"/>
      <c r="M11" s="8"/>
      <c r="N11" s="8"/>
      <c r="O11" s="9"/>
      <c r="P11" s="9"/>
      <c r="Q11" s="9"/>
      <c r="R11" s="9"/>
      <c r="S11" s="9"/>
      <c r="T11" s="9"/>
    </row>
    <row r="12" spans="1:22" ht="13.15" customHeight="1" thickBot="1" x14ac:dyDescent="0.3">
      <c r="A12" s="234" t="s">
        <v>1</v>
      </c>
      <c r="B12" s="235"/>
      <c r="C12" s="238"/>
      <c r="D12" s="239"/>
      <c r="E12" s="239"/>
      <c r="F12" s="239"/>
      <c r="G12" s="239"/>
      <c r="H12" s="239"/>
      <c r="I12" s="240"/>
      <c r="J12" s="241" t="s">
        <v>67</v>
      </c>
      <c r="K12" s="241" t="s">
        <v>69</v>
      </c>
      <c r="L12" s="15"/>
      <c r="M12" s="16"/>
      <c r="N12" s="241" t="s">
        <v>68</v>
      </c>
      <c r="O12" s="17"/>
      <c r="P12" s="245" t="s">
        <v>64</v>
      </c>
      <c r="Q12" s="246"/>
      <c r="R12" s="246"/>
      <c r="S12" s="247"/>
      <c r="T12" s="17"/>
      <c r="U12" s="18"/>
      <c r="V12" s="19" t="s">
        <v>82</v>
      </c>
    </row>
    <row r="13" spans="1:22" ht="41.25" customHeight="1" thickBot="1" x14ac:dyDescent="0.3">
      <c r="A13" s="236"/>
      <c r="B13" s="237"/>
      <c r="C13" s="20" t="s">
        <v>3</v>
      </c>
      <c r="D13" s="21" t="s">
        <v>4</v>
      </c>
      <c r="E13" s="21" t="s">
        <v>5</v>
      </c>
      <c r="F13" s="21" t="s">
        <v>6</v>
      </c>
      <c r="G13" s="21" t="s">
        <v>7</v>
      </c>
      <c r="H13" s="21" t="s">
        <v>8</v>
      </c>
      <c r="I13" s="22" t="s">
        <v>9</v>
      </c>
      <c r="J13" s="242"/>
      <c r="K13" s="243"/>
      <c r="L13" s="23" t="s">
        <v>62</v>
      </c>
      <c r="M13" s="24" t="s">
        <v>63</v>
      </c>
      <c r="N13" s="242"/>
      <c r="O13" s="17"/>
      <c r="P13" s="200" t="s">
        <v>65</v>
      </c>
      <c r="Q13" s="200" t="s">
        <v>69</v>
      </c>
      <c r="R13" s="200" t="s">
        <v>92</v>
      </c>
      <c r="S13" s="201" t="s">
        <v>66</v>
      </c>
      <c r="T13" s="17"/>
      <c r="U13" s="25"/>
      <c r="V13" s="26" t="s">
        <v>10</v>
      </c>
    </row>
    <row r="14" spans="1:22" ht="15.75" thickBot="1" x14ac:dyDescent="0.3">
      <c r="A14" s="27" t="s">
        <v>11</v>
      </c>
      <c r="B14" s="28"/>
      <c r="C14" s="29"/>
      <c r="D14" s="29"/>
      <c r="E14" s="29"/>
      <c r="F14" s="29"/>
      <c r="G14" s="29"/>
      <c r="H14" s="29"/>
      <c r="I14" s="29"/>
      <c r="J14" s="29"/>
      <c r="K14" s="29"/>
      <c r="L14" s="29"/>
      <c r="M14" s="30"/>
      <c r="N14" s="29"/>
      <c r="O14" s="31"/>
      <c r="P14" s="31"/>
      <c r="Q14" s="31"/>
      <c r="R14" s="31"/>
      <c r="S14" s="31"/>
      <c r="T14" s="31"/>
      <c r="U14" s="32"/>
      <c r="V14" s="33"/>
    </row>
    <row r="15" spans="1:22" ht="15.75" thickBot="1" x14ac:dyDescent="0.3">
      <c r="A15" s="34" t="s">
        <v>12</v>
      </c>
      <c r="B15" s="35" t="s">
        <v>13</v>
      </c>
      <c r="C15" s="36"/>
      <c r="D15" s="37"/>
      <c r="E15" s="37"/>
      <c r="F15" s="38"/>
      <c r="G15" s="38"/>
      <c r="H15" s="37"/>
      <c r="I15" s="39"/>
      <c r="J15" s="40">
        <f>+C15*$C$32+D15*$D$32+E15*$E$32+F15*$F$32+H15*$H$32+I15*$I$32+G15*$G$32</f>
        <v>0</v>
      </c>
      <c r="K15" s="41">
        <f>MARÇ!K15+J15</f>
        <v>3131</v>
      </c>
      <c r="L15" s="41">
        <f>H41</f>
        <v>975</v>
      </c>
      <c r="M15" s="42">
        <f t="shared" ref="M15:M29" si="0">IF(J15&gt;L15,L15)+ IF(J15&lt;L15,J15)</f>
        <v>0</v>
      </c>
      <c r="N15" s="43">
        <f>MARÇ!N15+(J15-L15)</f>
        <v>-769</v>
      </c>
      <c r="O15" s="44"/>
      <c r="P15" s="182"/>
      <c r="Q15" s="182"/>
      <c r="R15" s="182"/>
      <c r="S15" s="182"/>
      <c r="T15" s="44"/>
      <c r="U15" s="45"/>
      <c r="V15" s="46"/>
    </row>
    <row r="16" spans="1:22" ht="15.75" thickBot="1" x14ac:dyDescent="0.3">
      <c r="A16" s="27" t="s">
        <v>14</v>
      </c>
      <c r="B16" s="28"/>
      <c r="C16" s="47"/>
      <c r="D16" s="47"/>
      <c r="E16" s="47"/>
      <c r="F16" s="47"/>
      <c r="G16" s="47"/>
      <c r="H16" s="48"/>
      <c r="I16" s="47"/>
      <c r="J16" s="49"/>
      <c r="K16" s="144"/>
      <c r="L16" s="49"/>
      <c r="M16" s="144"/>
      <c r="N16" s="144"/>
      <c r="O16" s="51"/>
      <c r="P16" s="44"/>
      <c r="Q16" s="44"/>
      <c r="R16" s="44"/>
      <c r="S16" s="44"/>
      <c r="T16" s="51"/>
      <c r="U16" s="32"/>
      <c r="V16" s="33"/>
    </row>
    <row r="17" spans="1:22" x14ac:dyDescent="0.25">
      <c r="A17" s="52" t="s">
        <v>15</v>
      </c>
      <c r="B17" s="53" t="s">
        <v>16</v>
      </c>
      <c r="C17" s="36"/>
      <c r="D17" s="37"/>
      <c r="E17" s="37"/>
      <c r="F17" s="37"/>
      <c r="G17" s="37"/>
      <c r="H17" s="37"/>
      <c r="I17" s="162"/>
      <c r="J17" s="40">
        <f>+C17*$C$32+D17*$D$32+E17*$E$32+F17*$F$32+H17*$H$32+I17*$I$32+G17*$G$32</f>
        <v>0</v>
      </c>
      <c r="K17" s="40">
        <f>MARÇ!K17+J17</f>
        <v>2642</v>
      </c>
      <c r="L17" s="40">
        <f>H44</f>
        <v>1025</v>
      </c>
      <c r="M17" s="40">
        <f t="shared" si="0"/>
        <v>0</v>
      </c>
      <c r="N17" s="40">
        <f>MARÇ!N17+(J17-L17)</f>
        <v>-1458</v>
      </c>
      <c r="O17" s="44"/>
      <c r="P17" s="183"/>
      <c r="Q17" s="183"/>
      <c r="R17" s="183"/>
      <c r="S17" s="183"/>
      <c r="T17" s="44"/>
      <c r="U17" s="61" t="s">
        <v>17</v>
      </c>
      <c r="V17" s="62">
        <v>1</v>
      </c>
    </row>
    <row r="18" spans="1:22" x14ac:dyDescent="0.25">
      <c r="A18" s="52" t="s">
        <v>18</v>
      </c>
      <c r="B18" s="53" t="s">
        <v>19</v>
      </c>
      <c r="C18" s="72"/>
      <c r="D18" s="73"/>
      <c r="E18" s="73"/>
      <c r="F18" s="73"/>
      <c r="G18" s="73"/>
      <c r="H18" s="73"/>
      <c r="I18" s="165"/>
      <c r="J18" s="58">
        <f>+C18*$C$32+D18*$D$32+E18*$E$32+F18*$F$32+H18*$H$32+I18*$I$32+G18*$G$32</f>
        <v>0</v>
      </c>
      <c r="K18" s="58">
        <f>MARÇ!K18+J18</f>
        <v>2291</v>
      </c>
      <c r="L18" s="58">
        <f>H44</f>
        <v>1025</v>
      </c>
      <c r="M18" s="58">
        <f t="shared" si="0"/>
        <v>0</v>
      </c>
      <c r="N18" s="58">
        <f>MARÇ!N18+(J18-L18)</f>
        <v>-1809</v>
      </c>
      <c r="O18" s="44"/>
      <c r="P18" s="184"/>
      <c r="Q18" s="184"/>
      <c r="R18" s="184"/>
      <c r="S18" s="184"/>
      <c r="T18" s="44"/>
      <c r="U18" s="61" t="s">
        <v>20</v>
      </c>
      <c r="V18" s="62">
        <v>2</v>
      </c>
    </row>
    <row r="19" spans="1:22" x14ac:dyDescent="0.25">
      <c r="A19" s="52" t="s">
        <v>21</v>
      </c>
      <c r="B19" s="53" t="s">
        <v>22</v>
      </c>
      <c r="C19" s="167"/>
      <c r="D19" s="168"/>
      <c r="E19" s="168"/>
      <c r="F19" s="168"/>
      <c r="G19" s="168"/>
      <c r="H19" s="168"/>
      <c r="I19" s="169"/>
      <c r="J19" s="67"/>
      <c r="K19" s="67"/>
      <c r="L19" s="67"/>
      <c r="M19" s="67"/>
      <c r="N19" s="67"/>
      <c r="O19" s="44"/>
      <c r="P19" s="184"/>
      <c r="Q19" s="184"/>
      <c r="R19" s="184"/>
      <c r="S19" s="184"/>
      <c r="T19" s="44"/>
      <c r="U19" s="61" t="s">
        <v>23</v>
      </c>
      <c r="V19" s="69"/>
    </row>
    <row r="20" spans="1:22" ht="15.75" thickBot="1" x14ac:dyDescent="0.3">
      <c r="A20" s="70" t="s">
        <v>24</v>
      </c>
      <c r="B20" s="71" t="s">
        <v>25</v>
      </c>
      <c r="C20" s="170"/>
      <c r="D20" s="171"/>
      <c r="E20" s="171"/>
      <c r="F20" s="171"/>
      <c r="G20" s="171"/>
      <c r="H20" s="171"/>
      <c r="I20" s="172"/>
      <c r="J20" s="167"/>
      <c r="K20" s="167"/>
      <c r="L20" s="167"/>
      <c r="M20" s="167"/>
      <c r="N20" s="173"/>
      <c r="O20" s="44"/>
      <c r="P20" s="184"/>
      <c r="Q20" s="184"/>
      <c r="R20" s="184"/>
      <c r="S20" s="184"/>
      <c r="T20" s="44"/>
      <c r="U20" s="45" t="s">
        <v>26</v>
      </c>
      <c r="V20" s="77"/>
    </row>
    <row r="21" spans="1:22" ht="15.75" thickBot="1" x14ac:dyDescent="0.3">
      <c r="A21" s="78" t="s">
        <v>32</v>
      </c>
      <c r="B21" s="79"/>
      <c r="C21" s="174"/>
      <c r="D21" s="145"/>
      <c r="E21" s="145"/>
      <c r="F21" s="145"/>
      <c r="G21" s="145"/>
      <c r="H21" s="145"/>
      <c r="I21" s="145"/>
      <c r="J21" s="144"/>
      <c r="K21" s="144"/>
      <c r="L21" s="144"/>
      <c r="M21" s="144"/>
      <c r="N21" s="144">
        <f>MARÇ!N21+(J21-L21)</f>
        <v>0</v>
      </c>
      <c r="O21" s="44"/>
      <c r="P21" s="44"/>
      <c r="Q21" s="44"/>
      <c r="R21" s="44"/>
      <c r="S21" s="44"/>
      <c r="T21" s="44"/>
      <c r="U21" s="45" t="s">
        <v>29</v>
      </c>
      <c r="V21" s="69">
        <v>1</v>
      </c>
    </row>
    <row r="22" spans="1:22" x14ac:dyDescent="0.25">
      <c r="A22" s="34" t="s">
        <v>37</v>
      </c>
      <c r="B22" s="35" t="s">
        <v>38</v>
      </c>
      <c r="C22" s="36"/>
      <c r="D22" s="37"/>
      <c r="E22" s="37"/>
      <c r="F22" s="37"/>
      <c r="G22" s="37"/>
      <c r="H22" s="37"/>
      <c r="I22" s="162"/>
      <c r="J22" s="150">
        <f>+C22*$C$32+D22*$D$32+E22*$E$32+F22*$F$32+H22*$H$32+I22*$I$32+G22*$G$32</f>
        <v>0</v>
      </c>
      <c r="K22" s="150">
        <f>MARÇ!K22+J22</f>
        <v>1274</v>
      </c>
      <c r="L22" s="150">
        <f>H45</f>
        <v>500</v>
      </c>
      <c r="M22" s="150">
        <f t="shared" si="0"/>
        <v>0</v>
      </c>
      <c r="N22" s="150">
        <f>MARÇ!N22+(J22-L22)</f>
        <v>-726</v>
      </c>
      <c r="O22" s="44"/>
      <c r="P22" s="183"/>
      <c r="Q22" s="183"/>
      <c r="R22" s="183"/>
      <c r="S22" s="183"/>
      <c r="T22" s="44"/>
      <c r="U22" s="82"/>
      <c r="V22" s="83"/>
    </row>
    <row r="23" spans="1:22" x14ac:dyDescent="0.25">
      <c r="A23" s="52" t="s">
        <v>40</v>
      </c>
      <c r="B23" s="53" t="s">
        <v>41</v>
      </c>
      <c r="C23" s="153"/>
      <c r="D23" s="154"/>
      <c r="E23" s="154"/>
      <c r="F23" s="154"/>
      <c r="G23" s="154"/>
      <c r="H23" s="154"/>
      <c r="I23" s="163"/>
      <c r="J23" s="58">
        <f>+C23*$C$32+D23*$D$32+E23*$E$32+F23*$F$32+H23*$H$32+I23*$I$32+G23*$G$32</f>
        <v>0</v>
      </c>
      <c r="K23" s="58">
        <f>MARÇ!K23+J23</f>
        <v>710</v>
      </c>
      <c r="L23" s="58">
        <f>H46</f>
        <v>350</v>
      </c>
      <c r="M23" s="58">
        <f t="shared" ref="M23" si="1">IF(J23&gt;L23,L23)+ IF(J23&lt;L23,J23)</f>
        <v>0</v>
      </c>
      <c r="N23" s="58">
        <f>MARÇ!N23+(J23-L23)</f>
        <v>-690</v>
      </c>
      <c r="O23" s="51"/>
      <c r="P23" s="184"/>
      <c r="Q23" s="184"/>
      <c r="R23" s="184"/>
      <c r="S23" s="184"/>
      <c r="T23" s="51"/>
      <c r="U23" s="45" t="s">
        <v>33</v>
      </c>
      <c r="V23" s="77">
        <v>1</v>
      </c>
    </row>
    <row r="24" spans="1:22" x14ac:dyDescent="0.25">
      <c r="A24" s="70" t="s">
        <v>42</v>
      </c>
      <c r="B24" s="71" t="s">
        <v>43</v>
      </c>
      <c r="C24" s="72"/>
      <c r="D24" s="73"/>
      <c r="E24" s="73"/>
      <c r="F24" s="73"/>
      <c r="G24" s="73"/>
      <c r="H24" s="73"/>
      <c r="I24" s="165"/>
      <c r="J24" s="156">
        <f t="shared" ref="J24" si="2">+C24*$C$32+D24*$D$32+E24*$E$32+F24*$F$32+H24*$H$32+I24*$I$32+G24*$G$32</f>
        <v>0</v>
      </c>
      <c r="K24" s="156">
        <f>MARÇ!K24+J24</f>
        <v>605</v>
      </c>
      <c r="L24" s="156">
        <f>H46</f>
        <v>350</v>
      </c>
      <c r="M24" s="156">
        <f t="shared" si="0"/>
        <v>0</v>
      </c>
      <c r="N24" s="156">
        <f>MARÇ!N24+(J24-L24)</f>
        <v>-795</v>
      </c>
      <c r="O24" s="44"/>
      <c r="P24" s="184"/>
      <c r="Q24" s="184"/>
      <c r="R24" s="184"/>
      <c r="S24" s="184"/>
      <c r="T24" s="44"/>
      <c r="U24" s="45" t="s">
        <v>35</v>
      </c>
      <c r="V24" s="77">
        <v>1</v>
      </c>
    </row>
    <row r="25" spans="1:22" x14ac:dyDescent="0.25">
      <c r="A25" s="70" t="s">
        <v>71</v>
      </c>
      <c r="B25" s="71" t="s">
        <v>34</v>
      </c>
      <c r="C25" s="72"/>
      <c r="D25" s="73"/>
      <c r="E25" s="73"/>
      <c r="F25" s="73"/>
      <c r="G25" s="73"/>
      <c r="H25" s="73"/>
      <c r="I25" s="165"/>
      <c r="J25" s="58">
        <f>+C25*$C$32+D25*$D$32+E25*$E$32+F25*$F$32+H25*$H$32+I25*$I$32+G25*$G$32</f>
        <v>0</v>
      </c>
      <c r="K25" s="58">
        <f>MARÇ!K25+J25</f>
        <v>815</v>
      </c>
      <c r="L25" s="58">
        <f>H45</f>
        <v>500</v>
      </c>
      <c r="M25" s="58">
        <f t="shared" si="0"/>
        <v>0</v>
      </c>
      <c r="N25" s="58">
        <f>MARÇ!N25+(J25-L25)</f>
        <v>-1185</v>
      </c>
      <c r="O25" s="44"/>
      <c r="P25" s="184"/>
      <c r="Q25" s="184"/>
      <c r="R25" s="184"/>
      <c r="S25" s="184"/>
      <c r="T25" s="44"/>
      <c r="U25" s="61" t="s">
        <v>36</v>
      </c>
      <c r="V25" s="62">
        <v>2</v>
      </c>
    </row>
    <row r="26" spans="1:22" x14ac:dyDescent="0.25">
      <c r="A26" s="70" t="s">
        <v>30</v>
      </c>
      <c r="B26" s="71" t="s">
        <v>31</v>
      </c>
      <c r="C26" s="72"/>
      <c r="D26" s="73"/>
      <c r="E26" s="73"/>
      <c r="F26" s="73"/>
      <c r="G26" s="73"/>
      <c r="H26" s="73"/>
      <c r="I26" s="165"/>
      <c r="J26" s="58">
        <f>+C26*$C$32+D26*$D$32+E26*$E$32+F26*$F$32+H26*$H$32+I26*$I$32+G26*$G$32</f>
        <v>0</v>
      </c>
      <c r="K26" s="58">
        <f>MARÇ!K26+J26</f>
        <v>500</v>
      </c>
      <c r="L26" s="58">
        <f>H46</f>
        <v>350</v>
      </c>
      <c r="M26" s="58">
        <f t="shared" si="0"/>
        <v>0</v>
      </c>
      <c r="N26" s="58">
        <f>MARÇ!N26+(J26-L26)</f>
        <v>-900</v>
      </c>
      <c r="O26" s="44"/>
      <c r="P26" s="184"/>
      <c r="Q26" s="184"/>
      <c r="R26" s="184"/>
      <c r="S26" s="184"/>
      <c r="T26" s="44"/>
      <c r="U26" s="84" t="s">
        <v>39</v>
      </c>
      <c r="V26" s="85">
        <v>2</v>
      </c>
    </row>
    <row r="27" spans="1:22" x14ac:dyDescent="0.25">
      <c r="A27" s="52" t="s">
        <v>99</v>
      </c>
      <c r="B27" s="53" t="s">
        <v>100</v>
      </c>
      <c r="C27" s="72"/>
      <c r="D27" s="73"/>
      <c r="E27" s="73"/>
      <c r="F27" s="73"/>
      <c r="G27" s="73"/>
      <c r="H27" s="73"/>
      <c r="I27" s="165"/>
      <c r="J27" s="58">
        <f>+C27*$C$32+D27*$D$32+E27*$E$32+F27*$F$32+H27*$H$32+I27*$I$32+G27*$G$32</f>
        <v>0</v>
      </c>
      <c r="K27" s="58">
        <f>MARÇ!K27+J27</f>
        <v>1025</v>
      </c>
      <c r="L27" s="58">
        <f>H46</f>
        <v>350</v>
      </c>
      <c r="M27" s="58">
        <f t="shared" si="0"/>
        <v>0</v>
      </c>
      <c r="N27" s="58">
        <f>MARÇ!N27+(J27-L27)</f>
        <v>-375</v>
      </c>
      <c r="O27" s="44"/>
      <c r="P27" s="184">
        <f>GENER!L27+FEBRER!M27+MARÇ!M27+ABRIL!M27</f>
        <v>700</v>
      </c>
      <c r="Q27" s="184">
        <f>K27</f>
        <v>1025</v>
      </c>
      <c r="R27" s="184">
        <f>H46*3+H46/30*19</f>
        <v>1271.6666666666667</v>
      </c>
      <c r="S27" s="184">
        <f>Q27-P27</f>
        <v>325</v>
      </c>
      <c r="T27" s="44"/>
      <c r="U27" s="84" t="s">
        <v>35</v>
      </c>
      <c r="V27" s="77"/>
    </row>
    <row r="28" spans="1:22" x14ac:dyDescent="0.25">
      <c r="A28" s="52" t="s">
        <v>27</v>
      </c>
      <c r="B28" s="53" t="s">
        <v>28</v>
      </c>
      <c r="C28" s="72"/>
      <c r="D28" s="73"/>
      <c r="E28" s="73"/>
      <c r="F28" s="73"/>
      <c r="G28" s="73"/>
      <c r="H28" s="73"/>
      <c r="I28" s="165"/>
      <c r="J28" s="58">
        <f>+C28*$C$32+D28*$D$32+E28*$E$32+F28*$F$32+H28*$H$32+I28*$I$32+G28*$G$32</f>
        <v>0</v>
      </c>
      <c r="K28" s="58">
        <f>MARÇ!K28+J28</f>
        <v>1274</v>
      </c>
      <c r="L28" s="58">
        <f>H45</f>
        <v>500</v>
      </c>
      <c r="M28" s="58">
        <f t="shared" si="0"/>
        <v>0</v>
      </c>
      <c r="N28" s="58">
        <f>MARÇ!N28+(J28-L28)</f>
        <v>-726</v>
      </c>
      <c r="O28" s="44"/>
      <c r="P28" s="184"/>
      <c r="Q28" s="184"/>
      <c r="R28" s="184"/>
      <c r="S28" s="184"/>
      <c r="T28" s="44"/>
      <c r="U28" s="45" t="s">
        <v>44</v>
      </c>
      <c r="V28" s="77">
        <v>1</v>
      </c>
    </row>
    <row r="29" spans="1:22" ht="15.75" thickBot="1" x14ac:dyDescent="0.3">
      <c r="A29" s="91" t="s">
        <v>45</v>
      </c>
      <c r="B29" s="92" t="s">
        <v>46</v>
      </c>
      <c r="C29" s="93"/>
      <c r="D29" s="94"/>
      <c r="E29" s="94"/>
      <c r="F29" s="94"/>
      <c r="G29" s="94"/>
      <c r="H29" s="94"/>
      <c r="I29" s="166"/>
      <c r="J29" s="76">
        <f>+C29*$C$32+D29*$D$32+E29*$E$32+F29*$F$32+H29*$H$32+I29*$I$32+G29*$G$32</f>
        <v>0</v>
      </c>
      <c r="K29" s="76">
        <f>MARÇ!K29+J29</f>
        <v>1025</v>
      </c>
      <c r="L29" s="76">
        <f>H45</f>
        <v>500</v>
      </c>
      <c r="M29" s="76">
        <f t="shared" si="0"/>
        <v>0</v>
      </c>
      <c r="N29" s="76">
        <f>MARÇ!N29+(J29-L29)</f>
        <v>-975</v>
      </c>
      <c r="O29" s="44"/>
      <c r="P29" s="186"/>
      <c r="Q29" s="186"/>
      <c r="R29" s="186"/>
      <c r="S29" s="186"/>
      <c r="T29" s="44"/>
      <c r="U29" s="45"/>
      <c r="V29" s="77"/>
    </row>
    <row r="30" spans="1:22" x14ac:dyDescent="0.25">
      <c r="A30" s="8"/>
      <c r="B30" s="8"/>
      <c r="C30" s="8"/>
      <c r="D30" s="8"/>
      <c r="E30" s="8"/>
      <c r="F30" s="8"/>
      <c r="G30" s="8"/>
      <c r="H30" s="8"/>
      <c r="I30" s="8"/>
      <c r="J30" s="8"/>
      <c r="K30" s="8"/>
      <c r="L30" s="8"/>
      <c r="M30" s="8"/>
      <c r="N30" s="8"/>
      <c r="O30" s="44"/>
      <c r="P30" s="44"/>
      <c r="Q30" s="44"/>
      <c r="R30" s="44"/>
      <c r="S30" s="44"/>
      <c r="T30" s="44"/>
      <c r="U30" s="45" t="s">
        <v>35</v>
      </c>
      <c r="V30" s="77">
        <v>1</v>
      </c>
    </row>
    <row r="31" spans="1:22" ht="15.75" thickBot="1" x14ac:dyDescent="0.3">
      <c r="A31" s="100" t="s">
        <v>48</v>
      </c>
      <c r="C31" s="8"/>
      <c r="D31" s="8"/>
      <c r="E31" s="8"/>
      <c r="F31" s="8"/>
      <c r="G31" s="8"/>
      <c r="H31" s="8"/>
      <c r="I31" s="8"/>
      <c r="J31" s="8"/>
      <c r="K31" s="8"/>
      <c r="L31" s="8"/>
      <c r="M31" s="8"/>
      <c r="N31" s="8"/>
      <c r="O31" s="9"/>
      <c r="P31" s="9"/>
      <c r="Q31" s="9"/>
      <c r="R31" s="9"/>
      <c r="S31" s="9"/>
      <c r="T31" s="9"/>
      <c r="U31" s="101" t="s">
        <v>47</v>
      </c>
      <c r="V31" s="102"/>
    </row>
    <row r="32" spans="1:22" x14ac:dyDescent="0.25">
      <c r="A32" s="103" t="s">
        <v>49</v>
      </c>
      <c r="B32" s="104"/>
      <c r="C32" s="105">
        <v>250</v>
      </c>
      <c r="D32" s="106">
        <v>141</v>
      </c>
      <c r="E32" s="106">
        <v>105</v>
      </c>
      <c r="F32" s="106">
        <v>105</v>
      </c>
      <c r="G32" s="106">
        <v>105</v>
      </c>
      <c r="H32" s="106">
        <v>105</v>
      </c>
      <c r="I32" s="107">
        <v>72</v>
      </c>
      <c r="J32" s="8"/>
      <c r="K32" s="8"/>
      <c r="L32" s="8"/>
      <c r="M32" s="8"/>
      <c r="N32" s="8"/>
      <c r="O32" s="9"/>
      <c r="P32" s="9"/>
      <c r="Q32" s="9"/>
      <c r="R32" s="9"/>
      <c r="S32" s="9"/>
      <c r="T32" s="9"/>
    </row>
    <row r="33" spans="1:25" x14ac:dyDescent="0.25">
      <c r="A33" s="108" t="s">
        <v>50</v>
      </c>
      <c r="B33" s="109"/>
      <c r="C33" s="110">
        <f>+C32</f>
        <v>250</v>
      </c>
      <c r="D33" s="111">
        <f t="shared" ref="D33:I33" si="3">+D32</f>
        <v>141</v>
      </c>
      <c r="E33" s="111">
        <f t="shared" si="3"/>
        <v>105</v>
      </c>
      <c r="F33" s="111">
        <f t="shared" si="3"/>
        <v>105</v>
      </c>
      <c r="G33" s="111">
        <f t="shared" si="3"/>
        <v>105</v>
      </c>
      <c r="H33" s="111">
        <f t="shared" si="3"/>
        <v>105</v>
      </c>
      <c r="I33" s="112">
        <f t="shared" si="3"/>
        <v>72</v>
      </c>
      <c r="J33" s="8"/>
      <c r="K33" s="8"/>
      <c r="L33" s="8"/>
      <c r="M33" s="8"/>
      <c r="N33" s="8"/>
      <c r="O33" s="9"/>
      <c r="P33" s="9"/>
      <c r="Q33" s="9"/>
      <c r="R33" s="9"/>
      <c r="S33" s="9"/>
      <c r="T33" s="9"/>
    </row>
    <row r="34" spans="1:25" ht="15.75" thickBot="1" x14ac:dyDescent="0.3">
      <c r="A34" s="113" t="s">
        <v>51</v>
      </c>
      <c r="B34" s="114"/>
      <c r="C34" s="115">
        <f>+C32</f>
        <v>250</v>
      </c>
      <c r="D34" s="116"/>
      <c r="E34" s="117">
        <f>+E32</f>
        <v>105</v>
      </c>
      <c r="F34" s="117">
        <f>+F32</f>
        <v>105</v>
      </c>
      <c r="G34" s="117">
        <f>+G32</f>
        <v>105</v>
      </c>
      <c r="H34" s="117">
        <f>+H32</f>
        <v>105</v>
      </c>
      <c r="I34" s="118">
        <f>+I32</f>
        <v>72</v>
      </c>
      <c r="J34" s="8"/>
      <c r="K34" s="8"/>
      <c r="L34" s="8"/>
      <c r="M34" s="8"/>
      <c r="N34" s="8"/>
      <c r="O34" s="9"/>
      <c r="P34" s="9"/>
      <c r="Q34" s="9"/>
      <c r="R34" s="9"/>
      <c r="S34" s="9"/>
      <c r="T34" s="9"/>
    </row>
    <row r="35" spans="1:25" x14ac:dyDescent="0.25">
      <c r="A35" s="119"/>
      <c r="B35" s="120"/>
      <c r="C35" s="121"/>
      <c r="D35" s="122"/>
      <c r="E35" s="122"/>
      <c r="F35" s="122"/>
      <c r="G35" s="122"/>
      <c r="H35" s="122"/>
      <c r="I35" s="122"/>
      <c r="J35" s="8"/>
      <c r="K35" s="8"/>
      <c r="L35" s="8"/>
      <c r="M35" s="158"/>
      <c r="N35" s="8"/>
      <c r="O35" s="9"/>
      <c r="P35" s="9"/>
      <c r="Q35" s="9"/>
      <c r="R35" s="9"/>
      <c r="S35" s="9"/>
      <c r="T35" s="9"/>
    </row>
    <row r="36" spans="1:25" x14ac:dyDescent="0.25">
      <c r="A36" s="123" t="s">
        <v>52</v>
      </c>
      <c r="B36" s="123"/>
      <c r="C36" s="123"/>
      <c r="D36" s="123"/>
      <c r="E36" s="123"/>
      <c r="F36" s="123"/>
      <c r="G36" s="123"/>
      <c r="H36" s="123"/>
      <c r="I36" s="123"/>
      <c r="J36" s="123"/>
      <c r="K36" s="123"/>
      <c r="L36" s="123"/>
      <c r="M36" s="123"/>
      <c r="N36" s="123"/>
      <c r="O36" s="123"/>
      <c r="P36" s="123"/>
      <c r="Q36" s="123"/>
      <c r="R36" s="123"/>
      <c r="S36" s="123"/>
      <c r="T36" s="123"/>
      <c r="U36" s="123"/>
      <c r="V36" s="123"/>
      <c r="W36" s="123"/>
      <c r="X36" s="123"/>
      <c r="Y36" s="123"/>
    </row>
    <row r="37" spans="1:25" x14ac:dyDescent="0.25">
      <c r="A37" s="124"/>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row>
    <row r="38" spans="1:25" ht="30" customHeight="1" x14ac:dyDescent="0.25">
      <c r="A38" s="233" t="s">
        <v>118</v>
      </c>
      <c r="B38" s="233"/>
      <c r="C38" s="233"/>
      <c r="D38" s="233"/>
      <c r="E38" s="233"/>
      <c r="F38" s="233"/>
      <c r="G38" s="233"/>
      <c r="H38" s="233"/>
      <c r="I38" s="233"/>
      <c r="J38" s="233"/>
      <c r="K38" s="233"/>
      <c r="L38" s="233"/>
      <c r="M38" s="233"/>
      <c r="N38" s="233"/>
      <c r="O38" s="233"/>
      <c r="P38" s="233"/>
      <c r="Q38" s="233"/>
      <c r="R38" s="233"/>
      <c r="S38" s="233"/>
      <c r="T38" s="233"/>
      <c r="U38" s="233"/>
      <c r="V38" s="227"/>
      <c r="W38" s="227"/>
      <c r="X38" s="227"/>
      <c r="Y38" s="227"/>
    </row>
    <row r="39" spans="1:25" ht="12.75" customHeight="1" x14ac:dyDescent="0.25">
      <c r="A39" s="2"/>
      <c r="B39" s="2"/>
      <c r="C39" s="2"/>
      <c r="E39" s="2"/>
      <c r="F39" s="2"/>
      <c r="G39" s="232" t="s">
        <v>117</v>
      </c>
      <c r="H39" s="232"/>
      <c r="O39" s="7"/>
      <c r="P39" s="7"/>
      <c r="Q39" s="7"/>
      <c r="R39" s="7"/>
      <c r="S39" s="7"/>
      <c r="T39" s="7"/>
      <c r="W39" s="2"/>
      <c r="X39" s="2"/>
      <c r="Y39" s="2"/>
    </row>
    <row r="40" spans="1:25" ht="13.5" customHeight="1" x14ac:dyDescent="0.25">
      <c r="A40" s="125"/>
      <c r="B40" s="125"/>
      <c r="E40" s="126"/>
      <c r="F40" s="127"/>
      <c r="G40" s="128" t="s">
        <v>53</v>
      </c>
      <c r="H40" s="129" t="s">
        <v>54</v>
      </c>
      <c r="O40" s="7"/>
      <c r="P40" s="7"/>
      <c r="Q40" s="7"/>
      <c r="R40" s="7"/>
      <c r="S40" s="7"/>
      <c r="T40" s="7"/>
      <c r="X40" s="130"/>
      <c r="Y40" s="131"/>
    </row>
    <row r="41" spans="1:25" x14ac:dyDescent="0.25">
      <c r="A41" s="125"/>
      <c r="B41" s="125"/>
      <c r="E41" s="132"/>
      <c r="F41" s="133" t="s">
        <v>55</v>
      </c>
      <c r="G41" s="134">
        <v>11700</v>
      </c>
      <c r="H41" s="135">
        <f t="shared" ref="H41:H46" si="4">ROUND((G41/12),2)</f>
        <v>975</v>
      </c>
      <c r="O41" s="7"/>
      <c r="P41" s="7"/>
      <c r="Q41" s="7"/>
      <c r="R41" s="7"/>
      <c r="S41" s="7"/>
      <c r="T41" s="7"/>
      <c r="X41" s="130"/>
    </row>
    <row r="42" spans="1:25" x14ac:dyDescent="0.25">
      <c r="A42" s="125"/>
      <c r="B42" s="125"/>
      <c r="E42" s="132"/>
      <c r="F42" s="133" t="s">
        <v>72</v>
      </c>
      <c r="G42" s="134">
        <v>13800</v>
      </c>
      <c r="H42" s="135">
        <f t="shared" si="4"/>
        <v>1150</v>
      </c>
      <c r="O42" s="7"/>
      <c r="P42" s="7"/>
      <c r="Q42" s="7"/>
      <c r="R42" s="7"/>
      <c r="S42" s="7"/>
      <c r="T42" s="7"/>
      <c r="X42" s="130"/>
    </row>
    <row r="43" spans="1:25" x14ac:dyDescent="0.25">
      <c r="A43" s="125"/>
      <c r="B43" s="125"/>
      <c r="E43" s="132"/>
      <c r="F43" s="133" t="s">
        <v>73</v>
      </c>
      <c r="G43" s="134">
        <v>16800</v>
      </c>
      <c r="H43" s="135">
        <f t="shared" si="4"/>
        <v>1400</v>
      </c>
      <c r="O43" s="7"/>
      <c r="P43" s="7"/>
      <c r="Q43" s="7"/>
      <c r="R43" s="7"/>
      <c r="S43" s="7"/>
      <c r="T43" s="7"/>
      <c r="X43" s="130"/>
    </row>
    <row r="44" spans="1:25" x14ac:dyDescent="0.25">
      <c r="A44" s="125"/>
      <c r="B44" s="125"/>
      <c r="E44" s="132"/>
      <c r="F44" s="133" t="s">
        <v>56</v>
      </c>
      <c r="G44" s="134">
        <v>12300</v>
      </c>
      <c r="H44" s="135">
        <f t="shared" si="4"/>
        <v>1025</v>
      </c>
      <c r="O44" s="7"/>
      <c r="P44" s="7"/>
      <c r="Q44" s="7"/>
      <c r="R44" s="7"/>
      <c r="S44" s="7"/>
      <c r="T44" s="7"/>
      <c r="X44" s="130"/>
    </row>
    <row r="45" spans="1:25" x14ac:dyDescent="0.25">
      <c r="A45" s="125"/>
      <c r="B45" s="125"/>
      <c r="E45" s="132"/>
      <c r="F45" s="133" t="s">
        <v>57</v>
      </c>
      <c r="G45" s="134">
        <v>6000</v>
      </c>
      <c r="H45" s="135">
        <f t="shared" si="4"/>
        <v>500</v>
      </c>
      <c r="O45" s="7"/>
      <c r="P45" s="7"/>
      <c r="Q45" s="7"/>
      <c r="R45" s="7"/>
      <c r="S45" s="7"/>
      <c r="T45" s="7"/>
      <c r="X45" s="130"/>
    </row>
    <row r="46" spans="1:25" x14ac:dyDescent="0.25">
      <c r="A46" s="125"/>
      <c r="B46" s="125"/>
      <c r="E46" s="136"/>
      <c r="F46" s="137" t="s">
        <v>58</v>
      </c>
      <c r="G46" s="138">
        <v>4200</v>
      </c>
      <c r="H46" s="139">
        <f t="shared" si="4"/>
        <v>350</v>
      </c>
      <c r="O46" s="7"/>
      <c r="P46" s="7"/>
      <c r="Q46" s="7"/>
      <c r="R46" s="7"/>
      <c r="S46" s="7"/>
      <c r="T46" s="7"/>
      <c r="X46" s="130"/>
    </row>
    <row r="47" spans="1:25" x14ac:dyDescent="0.25">
      <c r="A47" s="125"/>
      <c r="B47" s="125"/>
      <c r="C47" s="140"/>
      <c r="D47" s="3"/>
      <c r="E47" s="3"/>
      <c r="F47" s="3"/>
      <c r="G47" s="3"/>
      <c r="H47" s="3"/>
      <c r="I47" s="4"/>
      <c r="J47" s="3"/>
      <c r="K47" s="3"/>
      <c r="L47" s="3"/>
      <c r="M47" s="3"/>
      <c r="N47" s="3"/>
      <c r="O47" s="3"/>
      <c r="P47" s="3"/>
      <c r="Q47" s="3"/>
      <c r="R47" s="3"/>
      <c r="S47" s="3"/>
      <c r="T47" s="3"/>
      <c r="U47" s="3"/>
      <c r="V47" s="3"/>
      <c r="W47" s="3"/>
      <c r="X47" s="3"/>
      <c r="Y47" s="3"/>
    </row>
    <row r="48" spans="1:25" s="3" customFormat="1" ht="12.75" customHeight="1" x14ac:dyDescent="0.2">
      <c r="A48" s="233" t="s">
        <v>59</v>
      </c>
      <c r="B48" s="233"/>
      <c r="C48" s="233"/>
      <c r="D48" s="233"/>
      <c r="E48" s="233"/>
      <c r="F48" s="233"/>
      <c r="G48" s="233"/>
      <c r="H48" s="233"/>
      <c r="I48" s="233"/>
      <c r="J48" s="233"/>
      <c r="K48" s="233"/>
      <c r="L48" s="233"/>
      <c r="M48" s="233"/>
      <c r="N48" s="233"/>
      <c r="O48" s="233"/>
      <c r="P48" s="233"/>
      <c r="Q48" s="233"/>
      <c r="R48" s="233"/>
      <c r="S48" s="233"/>
      <c r="T48" s="233"/>
      <c r="U48" s="233"/>
      <c r="V48" s="233"/>
      <c r="W48" s="233"/>
      <c r="X48" s="233"/>
      <c r="Y48" s="233"/>
    </row>
    <row r="49" spans="1:25" x14ac:dyDescent="0.25">
      <c r="A49" s="233" t="s">
        <v>94</v>
      </c>
      <c r="B49" s="233"/>
      <c r="C49" s="233"/>
      <c r="D49" s="233"/>
      <c r="E49" s="233"/>
      <c r="F49" s="233"/>
      <c r="G49" s="233"/>
      <c r="H49" s="233"/>
      <c r="I49" s="233"/>
      <c r="J49" s="233"/>
      <c r="K49" s="233"/>
      <c r="L49" s="233"/>
      <c r="M49" s="233"/>
      <c r="N49" s="233"/>
      <c r="O49" s="233"/>
      <c r="P49" s="233"/>
      <c r="Q49" s="233"/>
      <c r="R49" s="233"/>
      <c r="S49" s="233"/>
      <c r="T49" s="233"/>
      <c r="U49" s="233"/>
      <c r="V49" s="233"/>
      <c r="W49" s="233"/>
      <c r="X49" s="233"/>
      <c r="Y49" s="233"/>
    </row>
    <row r="50" spans="1:25" ht="27" customHeight="1" x14ac:dyDescent="0.25">
      <c r="A50" s="233" t="s">
        <v>95</v>
      </c>
      <c r="B50" s="233"/>
      <c r="C50" s="233"/>
      <c r="D50" s="233"/>
      <c r="E50" s="233"/>
      <c r="F50" s="233"/>
      <c r="G50" s="233"/>
      <c r="H50" s="233"/>
      <c r="I50" s="233"/>
      <c r="J50" s="233"/>
      <c r="K50" s="233"/>
      <c r="L50" s="233"/>
      <c r="M50" s="233"/>
      <c r="N50" s="233"/>
      <c r="O50" s="233"/>
      <c r="P50" s="233"/>
      <c r="Q50" s="233"/>
      <c r="R50" s="233"/>
      <c r="S50" s="233"/>
      <c r="T50" s="233"/>
      <c r="U50" s="233"/>
      <c r="V50" s="233"/>
      <c r="W50" s="233"/>
      <c r="X50" s="233"/>
      <c r="Y50" s="233"/>
    </row>
    <row r="51" spans="1:25" ht="84.75" customHeight="1" x14ac:dyDescent="0.25">
      <c r="A51" s="233" t="s">
        <v>96</v>
      </c>
      <c r="B51" s="233"/>
      <c r="C51" s="233"/>
      <c r="D51" s="233"/>
      <c r="E51" s="233"/>
      <c r="F51" s="233"/>
      <c r="G51" s="233"/>
      <c r="H51" s="233"/>
      <c r="I51" s="233"/>
      <c r="J51" s="233"/>
      <c r="K51" s="233"/>
      <c r="L51" s="233"/>
      <c r="M51" s="233"/>
      <c r="N51" s="233"/>
      <c r="O51" s="233"/>
      <c r="P51" s="233"/>
      <c r="Q51" s="233"/>
      <c r="R51" s="233"/>
      <c r="S51" s="233"/>
      <c r="T51" s="233"/>
      <c r="U51" s="233"/>
      <c r="V51" s="233"/>
      <c r="W51" s="233"/>
      <c r="X51" s="233"/>
      <c r="Y51" s="233"/>
    </row>
    <row r="52" spans="1:25" x14ac:dyDescent="0.25">
      <c r="A52" s="233" t="s">
        <v>79</v>
      </c>
      <c r="B52" s="233"/>
      <c r="C52" s="233"/>
      <c r="D52" s="233"/>
      <c r="E52" s="233"/>
      <c r="F52" s="233"/>
      <c r="G52" s="233"/>
      <c r="H52" s="233"/>
      <c r="I52" s="233"/>
      <c r="J52" s="233"/>
      <c r="K52" s="233"/>
      <c r="L52" s="233"/>
      <c r="M52" s="233"/>
      <c r="N52" s="233"/>
      <c r="O52" s="233"/>
      <c r="P52" s="233"/>
      <c r="Q52" s="233"/>
      <c r="R52" s="233"/>
      <c r="S52" s="233"/>
      <c r="T52" s="233"/>
      <c r="U52" s="233"/>
      <c r="V52" s="233"/>
      <c r="W52" s="233"/>
      <c r="X52" s="233"/>
      <c r="Y52" s="233"/>
    </row>
    <row r="53" spans="1:25" x14ac:dyDescent="0.25">
      <c r="A53" s="2"/>
      <c r="B53" s="2"/>
      <c r="C53" s="2"/>
      <c r="D53" s="2"/>
      <c r="E53" s="2"/>
      <c r="F53" s="2"/>
      <c r="G53" s="2"/>
      <c r="H53" s="2"/>
      <c r="I53" s="2"/>
      <c r="J53" s="2"/>
      <c r="K53" s="2"/>
      <c r="L53" s="2"/>
      <c r="M53" s="2"/>
      <c r="N53" s="2"/>
      <c r="O53" s="2"/>
      <c r="P53" s="2"/>
      <c r="Q53" s="2"/>
      <c r="R53" s="2"/>
      <c r="S53" s="2"/>
      <c r="T53" s="2"/>
      <c r="U53" s="2"/>
      <c r="V53" s="2"/>
      <c r="W53" s="2"/>
      <c r="X53" s="2"/>
      <c r="Y53" s="2"/>
    </row>
    <row r="54" spans="1:25" x14ac:dyDescent="0.25">
      <c r="A54" s="125"/>
      <c r="B54" s="125" t="s">
        <v>60</v>
      </c>
      <c r="C54" s="140"/>
      <c r="D54" s="140"/>
      <c r="E54" s="140"/>
      <c r="F54" s="140"/>
      <c r="G54" s="140"/>
      <c r="H54" s="140"/>
      <c r="I54" s="140"/>
      <c r="J54" s="140"/>
      <c r="K54" s="140"/>
      <c r="L54" s="140"/>
      <c r="M54" s="140"/>
      <c r="N54" s="140"/>
      <c r="O54" s="140"/>
      <c r="P54" s="140"/>
      <c r="Q54" s="140"/>
      <c r="R54" s="140"/>
      <c r="S54" s="140"/>
      <c r="T54" s="140"/>
      <c r="U54" s="140"/>
      <c r="V54" s="140"/>
      <c r="W54" s="140"/>
      <c r="X54" s="159" t="s">
        <v>75</v>
      </c>
      <c r="Y54" s="131"/>
    </row>
    <row r="55" spans="1:25" x14ac:dyDescent="0.25">
      <c r="A55" s="125"/>
      <c r="B55" s="125"/>
      <c r="C55" s="140"/>
      <c r="D55" s="140"/>
      <c r="E55" s="140"/>
      <c r="F55" s="140"/>
      <c r="G55" s="140"/>
      <c r="H55" s="140"/>
      <c r="I55" s="140"/>
      <c r="J55" s="140"/>
      <c r="K55" s="140"/>
      <c r="L55" s="140"/>
      <c r="M55" s="140"/>
      <c r="N55" s="140"/>
      <c r="O55" s="140"/>
      <c r="P55" s="140"/>
      <c r="Q55" s="140"/>
      <c r="R55" s="140"/>
      <c r="S55" s="140"/>
      <c r="T55" s="140"/>
      <c r="U55" s="140"/>
      <c r="V55" s="140"/>
      <c r="W55" s="140"/>
      <c r="X55" s="159"/>
      <c r="Y55" s="131"/>
    </row>
    <row r="56" spans="1:25" x14ac:dyDescent="0.25">
      <c r="A56" s="125"/>
      <c r="B56" s="125"/>
      <c r="C56" s="140"/>
      <c r="D56" s="140"/>
      <c r="E56" s="140"/>
      <c r="F56" s="140"/>
      <c r="G56" s="140"/>
      <c r="H56" s="140"/>
      <c r="I56" s="140"/>
      <c r="J56" s="140"/>
      <c r="K56" s="140"/>
      <c r="L56" s="140"/>
      <c r="M56" s="140"/>
      <c r="N56" s="140"/>
      <c r="O56" s="140"/>
      <c r="P56" s="140"/>
      <c r="Q56" s="140"/>
      <c r="R56" s="140"/>
      <c r="S56" s="140"/>
      <c r="T56" s="140"/>
      <c r="U56" s="140"/>
      <c r="V56" s="140"/>
      <c r="W56" s="140"/>
      <c r="X56" s="159"/>
      <c r="Y56" s="131"/>
    </row>
    <row r="57" spans="1:25" x14ac:dyDescent="0.25">
      <c r="A57" s="125"/>
      <c r="B57" s="125"/>
      <c r="C57" s="140"/>
      <c r="D57" s="140"/>
      <c r="E57" s="140"/>
      <c r="F57" s="140"/>
      <c r="G57" s="140"/>
      <c r="H57" s="140"/>
      <c r="I57" s="140"/>
      <c r="J57" s="140"/>
      <c r="K57" s="140"/>
      <c r="L57" s="140"/>
      <c r="M57" s="140"/>
      <c r="N57" s="140"/>
      <c r="O57" s="140"/>
      <c r="P57" s="140"/>
      <c r="Q57" s="140"/>
      <c r="R57" s="140"/>
      <c r="S57" s="140"/>
      <c r="T57" s="140"/>
      <c r="U57" s="140"/>
      <c r="V57" s="140"/>
      <c r="W57" s="140"/>
      <c r="X57" s="159"/>
      <c r="Y57" s="131"/>
    </row>
    <row r="58" spans="1:25" x14ac:dyDescent="0.25">
      <c r="A58" s="125"/>
      <c r="B58" s="125"/>
      <c r="C58" s="140"/>
      <c r="D58" s="140"/>
      <c r="E58" s="140"/>
      <c r="F58" s="140"/>
      <c r="G58" s="140"/>
      <c r="H58" s="140"/>
      <c r="I58" s="140"/>
      <c r="J58" s="140"/>
      <c r="K58" s="140"/>
      <c r="L58" s="140"/>
      <c r="M58" s="140"/>
      <c r="N58" s="140"/>
      <c r="O58" s="140"/>
      <c r="P58" s="140"/>
      <c r="Q58" s="140"/>
      <c r="R58" s="140"/>
      <c r="S58" s="140"/>
      <c r="T58" s="140"/>
      <c r="U58" s="140"/>
      <c r="V58" s="140"/>
      <c r="W58" s="140"/>
      <c r="X58" s="159"/>
      <c r="Y58" s="131"/>
    </row>
    <row r="59" spans="1:25" x14ac:dyDescent="0.25">
      <c r="A59" s="125"/>
      <c r="B59" s="125" t="s">
        <v>61</v>
      </c>
      <c r="C59" s="140"/>
      <c r="D59" s="140"/>
      <c r="E59" s="140"/>
      <c r="F59" s="140"/>
      <c r="G59" s="140"/>
      <c r="H59" s="140"/>
      <c r="I59" s="140"/>
      <c r="J59" s="140"/>
      <c r="K59" s="140"/>
      <c r="L59" s="140"/>
      <c r="M59" s="140"/>
      <c r="N59" s="140"/>
      <c r="O59" s="140"/>
      <c r="P59" s="140"/>
      <c r="Q59" s="140"/>
      <c r="R59" s="140"/>
      <c r="S59" s="140"/>
      <c r="T59" s="140"/>
      <c r="U59" s="140"/>
      <c r="V59" s="140"/>
      <c r="W59" s="140"/>
      <c r="X59" s="131" t="s">
        <v>76</v>
      </c>
      <c r="Y59" s="131"/>
    </row>
    <row r="60" spans="1:25" x14ac:dyDescent="0.25">
      <c r="J60" s="7" t="s">
        <v>93</v>
      </c>
      <c r="N60" s="141"/>
      <c r="O60" s="3"/>
      <c r="P60" s="3"/>
      <c r="Q60" s="3"/>
      <c r="R60" s="3"/>
      <c r="S60" s="3"/>
      <c r="T60" s="3"/>
      <c r="U60" s="3"/>
    </row>
    <row r="61" spans="1:25" x14ac:dyDescent="0.25">
      <c r="O61" s="141"/>
      <c r="P61" s="141"/>
      <c r="Q61" s="141"/>
      <c r="R61" s="141"/>
      <c r="S61" s="141"/>
      <c r="T61" s="141"/>
      <c r="U61" s="3"/>
      <c r="V61" s="3"/>
    </row>
  </sheetData>
  <mergeCells count="14">
    <mergeCell ref="A52:Y52"/>
    <mergeCell ref="G39:H39"/>
    <mergeCell ref="A48:Y48"/>
    <mergeCell ref="A49:Y49"/>
    <mergeCell ref="A50:Y50"/>
    <mergeCell ref="A51:Y51"/>
    <mergeCell ref="A38:U38"/>
    <mergeCell ref="A9:V9"/>
    <mergeCell ref="A12:B13"/>
    <mergeCell ref="C12:I12"/>
    <mergeCell ref="J12:J13"/>
    <mergeCell ref="K12:K13"/>
    <mergeCell ref="N12:N13"/>
    <mergeCell ref="P12:S12"/>
  </mergeCells>
  <pageMargins left="0.70866141732283472" right="0.70866141732283472" top="0.74803149606299213" bottom="0.74803149606299213" header="0.31496062992125984" footer="0.31496062992125984"/>
  <pageSetup paperSize="9" scale="46"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61"/>
  <sheetViews>
    <sheetView topLeftCell="A4" workbookViewId="0">
      <selection activeCell="D23" sqref="D23"/>
    </sheetView>
  </sheetViews>
  <sheetFormatPr defaultColWidth="11.42578125" defaultRowHeight="15" x14ac:dyDescent="0.25"/>
  <cols>
    <col min="1" max="1" width="18" style="7" customWidth="1"/>
    <col min="2" max="2" width="11.42578125" style="7"/>
    <col min="3" max="4" width="10.7109375" style="7" customWidth="1"/>
    <col min="5" max="5" width="12.85546875" style="7" customWidth="1"/>
    <col min="6" max="6" width="10.7109375" style="7" customWidth="1"/>
    <col min="7" max="7" width="12.85546875" style="7" customWidth="1"/>
    <col min="8" max="9" width="10.7109375" style="7" customWidth="1"/>
    <col min="10" max="13" width="14.85546875" style="7" customWidth="1"/>
    <col min="14" max="14" width="15.42578125" style="7" customWidth="1"/>
    <col min="15" max="15" width="15.42578125" style="142" customWidth="1"/>
    <col min="16" max="16" width="13.85546875" style="7" customWidth="1"/>
    <col min="17" max="17" width="6.7109375" style="7" customWidth="1"/>
    <col min="18" max="18" width="2.140625" style="7" customWidth="1"/>
    <col min="19" max="254" width="11.42578125" style="7"/>
    <col min="255" max="255" width="18" style="7" customWidth="1"/>
    <col min="256" max="256" width="11.42578125" style="7"/>
    <col min="257" max="258" width="10.7109375" style="7" customWidth="1"/>
    <col min="259" max="259" width="12.85546875" style="7" customWidth="1"/>
    <col min="260" max="260" width="10.7109375" style="7" customWidth="1"/>
    <col min="261" max="261" width="12.85546875" style="7" customWidth="1"/>
    <col min="262" max="263" width="10.7109375" style="7" customWidth="1"/>
    <col min="264" max="264" width="14.85546875" style="7" customWidth="1"/>
    <col min="265" max="265" width="15.42578125" style="7" customWidth="1"/>
    <col min="266" max="266" width="16.28515625" style="7" customWidth="1"/>
    <col min="267" max="267" width="12.85546875" style="7" customWidth="1"/>
    <col min="268" max="268" width="13.42578125" style="7" customWidth="1"/>
    <col min="269" max="270" width="15.7109375" style="7" customWidth="1"/>
    <col min="271" max="271" width="9.28515625" style="7" customWidth="1"/>
    <col min="272" max="272" width="13.85546875" style="7" customWidth="1"/>
    <col min="273" max="273" width="6.7109375" style="7" customWidth="1"/>
    <col min="274" max="274" width="2.140625" style="7" customWidth="1"/>
    <col min="275" max="510" width="11.42578125" style="7"/>
    <col min="511" max="511" width="18" style="7" customWidth="1"/>
    <col min="512" max="512" width="11.42578125" style="7"/>
    <col min="513" max="514" width="10.7109375" style="7" customWidth="1"/>
    <col min="515" max="515" width="12.85546875" style="7" customWidth="1"/>
    <col min="516" max="516" width="10.7109375" style="7" customWidth="1"/>
    <col min="517" max="517" width="12.85546875" style="7" customWidth="1"/>
    <col min="518" max="519" width="10.7109375" style="7" customWidth="1"/>
    <col min="520" max="520" width="14.85546875" style="7" customWidth="1"/>
    <col min="521" max="521" width="15.42578125" style="7" customWidth="1"/>
    <col min="522" max="522" width="16.28515625" style="7" customWidth="1"/>
    <col min="523" max="523" width="12.85546875" style="7" customWidth="1"/>
    <col min="524" max="524" width="13.42578125" style="7" customWidth="1"/>
    <col min="525" max="526" width="15.7109375" style="7" customWidth="1"/>
    <col min="527" max="527" width="9.28515625" style="7" customWidth="1"/>
    <col min="528" max="528" width="13.85546875" style="7" customWidth="1"/>
    <col min="529" max="529" width="6.7109375" style="7" customWidth="1"/>
    <col min="530" max="530" width="2.140625" style="7" customWidth="1"/>
    <col min="531" max="766" width="11.42578125" style="7"/>
    <col min="767" max="767" width="18" style="7" customWidth="1"/>
    <col min="768" max="768" width="11.42578125" style="7"/>
    <col min="769" max="770" width="10.7109375" style="7" customWidth="1"/>
    <col min="771" max="771" width="12.85546875" style="7" customWidth="1"/>
    <col min="772" max="772" width="10.7109375" style="7" customWidth="1"/>
    <col min="773" max="773" width="12.85546875" style="7" customWidth="1"/>
    <col min="774" max="775" width="10.7109375" style="7" customWidth="1"/>
    <col min="776" max="776" width="14.85546875" style="7" customWidth="1"/>
    <col min="777" max="777" width="15.42578125" style="7" customWidth="1"/>
    <col min="778" max="778" width="16.28515625" style="7" customWidth="1"/>
    <col min="779" max="779" width="12.85546875" style="7" customWidth="1"/>
    <col min="780" max="780" width="13.42578125" style="7" customWidth="1"/>
    <col min="781" max="782" width="15.7109375" style="7" customWidth="1"/>
    <col min="783" max="783" width="9.28515625" style="7" customWidth="1"/>
    <col min="784" max="784" width="13.85546875" style="7" customWidth="1"/>
    <col min="785" max="785" width="6.7109375" style="7" customWidth="1"/>
    <col min="786" max="786" width="2.140625" style="7" customWidth="1"/>
    <col min="787" max="1022" width="11.42578125" style="7"/>
    <col min="1023" max="1023" width="18" style="7" customWidth="1"/>
    <col min="1024" max="1024" width="11.42578125" style="7"/>
    <col min="1025" max="1026" width="10.7109375" style="7" customWidth="1"/>
    <col min="1027" max="1027" width="12.85546875" style="7" customWidth="1"/>
    <col min="1028" max="1028" width="10.7109375" style="7" customWidth="1"/>
    <col min="1029" max="1029" width="12.85546875" style="7" customWidth="1"/>
    <col min="1030" max="1031" width="10.7109375" style="7" customWidth="1"/>
    <col min="1032" max="1032" width="14.85546875" style="7" customWidth="1"/>
    <col min="1033" max="1033" width="15.42578125" style="7" customWidth="1"/>
    <col min="1034" max="1034" width="16.28515625" style="7" customWidth="1"/>
    <col min="1035" max="1035" width="12.85546875" style="7" customWidth="1"/>
    <col min="1036" max="1036" width="13.42578125" style="7" customWidth="1"/>
    <col min="1037" max="1038" width="15.7109375" style="7" customWidth="1"/>
    <col min="1039" max="1039" width="9.28515625" style="7" customWidth="1"/>
    <col min="1040" max="1040" width="13.85546875" style="7" customWidth="1"/>
    <col min="1041" max="1041" width="6.7109375" style="7" customWidth="1"/>
    <col min="1042" max="1042" width="2.140625" style="7" customWidth="1"/>
    <col min="1043" max="1278" width="11.42578125" style="7"/>
    <col min="1279" max="1279" width="18" style="7" customWidth="1"/>
    <col min="1280" max="1280" width="11.42578125" style="7"/>
    <col min="1281" max="1282" width="10.7109375" style="7" customWidth="1"/>
    <col min="1283" max="1283" width="12.85546875" style="7" customWidth="1"/>
    <col min="1284" max="1284" width="10.7109375" style="7" customWidth="1"/>
    <col min="1285" max="1285" width="12.85546875" style="7" customWidth="1"/>
    <col min="1286" max="1287" width="10.7109375" style="7" customWidth="1"/>
    <col min="1288" max="1288" width="14.85546875" style="7" customWidth="1"/>
    <col min="1289" max="1289" width="15.42578125" style="7" customWidth="1"/>
    <col min="1290" max="1290" width="16.28515625" style="7" customWidth="1"/>
    <col min="1291" max="1291" width="12.85546875" style="7" customWidth="1"/>
    <col min="1292" max="1292" width="13.42578125" style="7" customWidth="1"/>
    <col min="1293" max="1294" width="15.7109375" style="7" customWidth="1"/>
    <col min="1295" max="1295" width="9.28515625" style="7" customWidth="1"/>
    <col min="1296" max="1296" width="13.85546875" style="7" customWidth="1"/>
    <col min="1297" max="1297" width="6.7109375" style="7" customWidth="1"/>
    <col min="1298" max="1298" width="2.140625" style="7" customWidth="1"/>
    <col min="1299" max="1534" width="11.42578125" style="7"/>
    <col min="1535" max="1535" width="18" style="7" customWidth="1"/>
    <col min="1536" max="1536" width="11.42578125" style="7"/>
    <col min="1537" max="1538" width="10.7109375" style="7" customWidth="1"/>
    <col min="1539" max="1539" width="12.85546875" style="7" customWidth="1"/>
    <col min="1540" max="1540" width="10.7109375" style="7" customWidth="1"/>
    <col min="1541" max="1541" width="12.85546875" style="7" customWidth="1"/>
    <col min="1542" max="1543" width="10.7109375" style="7" customWidth="1"/>
    <col min="1544" max="1544" width="14.85546875" style="7" customWidth="1"/>
    <col min="1545" max="1545" width="15.42578125" style="7" customWidth="1"/>
    <col min="1546" max="1546" width="16.28515625" style="7" customWidth="1"/>
    <col min="1547" max="1547" width="12.85546875" style="7" customWidth="1"/>
    <col min="1548" max="1548" width="13.42578125" style="7" customWidth="1"/>
    <col min="1549" max="1550" width="15.7109375" style="7" customWidth="1"/>
    <col min="1551" max="1551" width="9.28515625" style="7" customWidth="1"/>
    <col min="1552" max="1552" width="13.85546875" style="7" customWidth="1"/>
    <col min="1553" max="1553" width="6.7109375" style="7" customWidth="1"/>
    <col min="1554" max="1554" width="2.140625" style="7" customWidth="1"/>
    <col min="1555" max="1790" width="11.42578125" style="7"/>
    <col min="1791" max="1791" width="18" style="7" customWidth="1"/>
    <col min="1792" max="1792" width="11.42578125" style="7"/>
    <col min="1793" max="1794" width="10.7109375" style="7" customWidth="1"/>
    <col min="1795" max="1795" width="12.85546875" style="7" customWidth="1"/>
    <col min="1796" max="1796" width="10.7109375" style="7" customWidth="1"/>
    <col min="1797" max="1797" width="12.85546875" style="7" customWidth="1"/>
    <col min="1798" max="1799" width="10.7109375" style="7" customWidth="1"/>
    <col min="1800" max="1800" width="14.85546875" style="7" customWidth="1"/>
    <col min="1801" max="1801" width="15.42578125" style="7" customWidth="1"/>
    <col min="1802" max="1802" width="16.28515625" style="7" customWidth="1"/>
    <col min="1803" max="1803" width="12.85546875" style="7" customWidth="1"/>
    <col min="1804" max="1804" width="13.42578125" style="7" customWidth="1"/>
    <col min="1805" max="1806" width="15.7109375" style="7" customWidth="1"/>
    <col min="1807" max="1807" width="9.28515625" style="7" customWidth="1"/>
    <col min="1808" max="1808" width="13.85546875" style="7" customWidth="1"/>
    <col min="1809" max="1809" width="6.7109375" style="7" customWidth="1"/>
    <col min="1810" max="1810" width="2.140625" style="7" customWidth="1"/>
    <col min="1811" max="2046" width="11.42578125" style="7"/>
    <col min="2047" max="2047" width="18" style="7" customWidth="1"/>
    <col min="2048" max="2048" width="11.42578125" style="7"/>
    <col min="2049" max="2050" width="10.7109375" style="7" customWidth="1"/>
    <col min="2051" max="2051" width="12.85546875" style="7" customWidth="1"/>
    <col min="2052" max="2052" width="10.7109375" style="7" customWidth="1"/>
    <col min="2053" max="2053" width="12.85546875" style="7" customWidth="1"/>
    <col min="2054" max="2055" width="10.7109375" style="7" customWidth="1"/>
    <col min="2056" max="2056" width="14.85546875" style="7" customWidth="1"/>
    <col min="2057" max="2057" width="15.42578125" style="7" customWidth="1"/>
    <col min="2058" max="2058" width="16.28515625" style="7" customWidth="1"/>
    <col min="2059" max="2059" width="12.85546875" style="7" customWidth="1"/>
    <col min="2060" max="2060" width="13.42578125" style="7" customWidth="1"/>
    <col min="2061" max="2062" width="15.7109375" style="7" customWidth="1"/>
    <col min="2063" max="2063" width="9.28515625" style="7" customWidth="1"/>
    <col min="2064" max="2064" width="13.85546875" style="7" customWidth="1"/>
    <col min="2065" max="2065" width="6.7109375" style="7" customWidth="1"/>
    <col min="2066" max="2066" width="2.140625" style="7" customWidth="1"/>
    <col min="2067" max="2302" width="11.42578125" style="7"/>
    <col min="2303" max="2303" width="18" style="7" customWidth="1"/>
    <col min="2304" max="2304" width="11.42578125" style="7"/>
    <col min="2305" max="2306" width="10.7109375" style="7" customWidth="1"/>
    <col min="2307" max="2307" width="12.85546875" style="7" customWidth="1"/>
    <col min="2308" max="2308" width="10.7109375" style="7" customWidth="1"/>
    <col min="2309" max="2309" width="12.85546875" style="7" customWidth="1"/>
    <col min="2310" max="2311" width="10.7109375" style="7" customWidth="1"/>
    <col min="2312" max="2312" width="14.85546875" style="7" customWidth="1"/>
    <col min="2313" max="2313" width="15.42578125" style="7" customWidth="1"/>
    <col min="2314" max="2314" width="16.28515625" style="7" customWidth="1"/>
    <col min="2315" max="2315" width="12.85546875" style="7" customWidth="1"/>
    <col min="2316" max="2316" width="13.42578125" style="7" customWidth="1"/>
    <col min="2317" max="2318" width="15.7109375" style="7" customWidth="1"/>
    <col min="2319" max="2319" width="9.28515625" style="7" customWidth="1"/>
    <col min="2320" max="2320" width="13.85546875" style="7" customWidth="1"/>
    <col min="2321" max="2321" width="6.7109375" style="7" customWidth="1"/>
    <col min="2322" max="2322" width="2.140625" style="7" customWidth="1"/>
    <col min="2323" max="2558" width="11.42578125" style="7"/>
    <col min="2559" max="2559" width="18" style="7" customWidth="1"/>
    <col min="2560" max="2560" width="11.42578125" style="7"/>
    <col min="2561" max="2562" width="10.7109375" style="7" customWidth="1"/>
    <col min="2563" max="2563" width="12.85546875" style="7" customWidth="1"/>
    <col min="2564" max="2564" width="10.7109375" style="7" customWidth="1"/>
    <col min="2565" max="2565" width="12.85546875" style="7" customWidth="1"/>
    <col min="2566" max="2567" width="10.7109375" style="7" customWidth="1"/>
    <col min="2568" max="2568" width="14.85546875" style="7" customWidth="1"/>
    <col min="2569" max="2569" width="15.42578125" style="7" customWidth="1"/>
    <col min="2570" max="2570" width="16.28515625" style="7" customWidth="1"/>
    <col min="2571" max="2571" width="12.85546875" style="7" customWidth="1"/>
    <col min="2572" max="2572" width="13.42578125" style="7" customWidth="1"/>
    <col min="2573" max="2574" width="15.7109375" style="7" customWidth="1"/>
    <col min="2575" max="2575" width="9.28515625" style="7" customWidth="1"/>
    <col min="2576" max="2576" width="13.85546875" style="7" customWidth="1"/>
    <col min="2577" max="2577" width="6.7109375" style="7" customWidth="1"/>
    <col min="2578" max="2578" width="2.140625" style="7" customWidth="1"/>
    <col min="2579" max="2814" width="11.42578125" style="7"/>
    <col min="2815" max="2815" width="18" style="7" customWidth="1"/>
    <col min="2816" max="2816" width="11.42578125" style="7"/>
    <col min="2817" max="2818" width="10.7109375" style="7" customWidth="1"/>
    <col min="2819" max="2819" width="12.85546875" style="7" customWidth="1"/>
    <col min="2820" max="2820" width="10.7109375" style="7" customWidth="1"/>
    <col min="2821" max="2821" width="12.85546875" style="7" customWidth="1"/>
    <col min="2822" max="2823" width="10.7109375" style="7" customWidth="1"/>
    <col min="2824" max="2824" width="14.85546875" style="7" customWidth="1"/>
    <col min="2825" max="2825" width="15.42578125" style="7" customWidth="1"/>
    <col min="2826" max="2826" width="16.28515625" style="7" customWidth="1"/>
    <col min="2827" max="2827" width="12.85546875" style="7" customWidth="1"/>
    <col min="2828" max="2828" width="13.42578125" style="7" customWidth="1"/>
    <col min="2829" max="2830" width="15.7109375" style="7" customWidth="1"/>
    <col min="2831" max="2831" width="9.28515625" style="7" customWidth="1"/>
    <col min="2832" max="2832" width="13.85546875" style="7" customWidth="1"/>
    <col min="2833" max="2833" width="6.7109375" style="7" customWidth="1"/>
    <col min="2834" max="2834" width="2.140625" style="7" customWidth="1"/>
    <col min="2835" max="3070" width="11.42578125" style="7"/>
    <col min="3071" max="3071" width="18" style="7" customWidth="1"/>
    <col min="3072" max="3072" width="11.42578125" style="7"/>
    <col min="3073" max="3074" width="10.7109375" style="7" customWidth="1"/>
    <col min="3075" max="3075" width="12.85546875" style="7" customWidth="1"/>
    <col min="3076" max="3076" width="10.7109375" style="7" customWidth="1"/>
    <col min="3077" max="3077" width="12.85546875" style="7" customWidth="1"/>
    <col min="3078" max="3079" width="10.7109375" style="7" customWidth="1"/>
    <col min="3080" max="3080" width="14.85546875" style="7" customWidth="1"/>
    <col min="3081" max="3081" width="15.42578125" style="7" customWidth="1"/>
    <col min="3082" max="3082" width="16.28515625" style="7" customWidth="1"/>
    <col min="3083" max="3083" width="12.85546875" style="7" customWidth="1"/>
    <col min="3084" max="3084" width="13.42578125" style="7" customWidth="1"/>
    <col min="3085" max="3086" width="15.7109375" style="7" customWidth="1"/>
    <col min="3087" max="3087" width="9.28515625" style="7" customWidth="1"/>
    <col min="3088" max="3088" width="13.85546875" style="7" customWidth="1"/>
    <col min="3089" max="3089" width="6.7109375" style="7" customWidth="1"/>
    <col min="3090" max="3090" width="2.140625" style="7" customWidth="1"/>
    <col min="3091" max="3326" width="11.42578125" style="7"/>
    <col min="3327" max="3327" width="18" style="7" customWidth="1"/>
    <col min="3328" max="3328" width="11.42578125" style="7"/>
    <col min="3329" max="3330" width="10.7109375" style="7" customWidth="1"/>
    <col min="3331" max="3331" width="12.85546875" style="7" customWidth="1"/>
    <col min="3332" max="3332" width="10.7109375" style="7" customWidth="1"/>
    <col min="3333" max="3333" width="12.85546875" style="7" customWidth="1"/>
    <col min="3334" max="3335" width="10.7109375" style="7" customWidth="1"/>
    <col min="3336" max="3336" width="14.85546875" style="7" customWidth="1"/>
    <col min="3337" max="3337" width="15.42578125" style="7" customWidth="1"/>
    <col min="3338" max="3338" width="16.28515625" style="7" customWidth="1"/>
    <col min="3339" max="3339" width="12.85546875" style="7" customWidth="1"/>
    <col min="3340" max="3340" width="13.42578125" style="7" customWidth="1"/>
    <col min="3341" max="3342" width="15.7109375" style="7" customWidth="1"/>
    <col min="3343" max="3343" width="9.28515625" style="7" customWidth="1"/>
    <col min="3344" max="3344" width="13.85546875" style="7" customWidth="1"/>
    <col min="3345" max="3345" width="6.7109375" style="7" customWidth="1"/>
    <col min="3346" max="3346" width="2.140625" style="7" customWidth="1"/>
    <col min="3347" max="3582" width="11.42578125" style="7"/>
    <col min="3583" max="3583" width="18" style="7" customWidth="1"/>
    <col min="3584" max="3584" width="11.42578125" style="7"/>
    <col min="3585" max="3586" width="10.7109375" style="7" customWidth="1"/>
    <col min="3587" max="3587" width="12.85546875" style="7" customWidth="1"/>
    <col min="3588" max="3588" width="10.7109375" style="7" customWidth="1"/>
    <col min="3589" max="3589" width="12.85546875" style="7" customWidth="1"/>
    <col min="3590" max="3591" width="10.7109375" style="7" customWidth="1"/>
    <col min="3592" max="3592" width="14.85546875" style="7" customWidth="1"/>
    <col min="3593" max="3593" width="15.42578125" style="7" customWidth="1"/>
    <col min="3594" max="3594" width="16.28515625" style="7" customWidth="1"/>
    <col min="3595" max="3595" width="12.85546875" style="7" customWidth="1"/>
    <col min="3596" max="3596" width="13.42578125" style="7" customWidth="1"/>
    <col min="3597" max="3598" width="15.7109375" style="7" customWidth="1"/>
    <col min="3599" max="3599" width="9.28515625" style="7" customWidth="1"/>
    <col min="3600" max="3600" width="13.85546875" style="7" customWidth="1"/>
    <col min="3601" max="3601" width="6.7109375" style="7" customWidth="1"/>
    <col min="3602" max="3602" width="2.140625" style="7" customWidth="1"/>
    <col min="3603" max="3838" width="11.42578125" style="7"/>
    <col min="3839" max="3839" width="18" style="7" customWidth="1"/>
    <col min="3840" max="3840" width="11.42578125" style="7"/>
    <col min="3841" max="3842" width="10.7109375" style="7" customWidth="1"/>
    <col min="3843" max="3843" width="12.85546875" style="7" customWidth="1"/>
    <col min="3844" max="3844" width="10.7109375" style="7" customWidth="1"/>
    <col min="3845" max="3845" width="12.85546875" style="7" customWidth="1"/>
    <col min="3846" max="3847" width="10.7109375" style="7" customWidth="1"/>
    <col min="3848" max="3848" width="14.85546875" style="7" customWidth="1"/>
    <col min="3849" max="3849" width="15.42578125" style="7" customWidth="1"/>
    <col min="3850" max="3850" width="16.28515625" style="7" customWidth="1"/>
    <col min="3851" max="3851" width="12.85546875" style="7" customWidth="1"/>
    <col min="3852" max="3852" width="13.42578125" style="7" customWidth="1"/>
    <col min="3853" max="3854" width="15.7109375" style="7" customWidth="1"/>
    <col min="3855" max="3855" width="9.28515625" style="7" customWidth="1"/>
    <col min="3856" max="3856" width="13.85546875" style="7" customWidth="1"/>
    <col min="3857" max="3857" width="6.7109375" style="7" customWidth="1"/>
    <col min="3858" max="3858" width="2.140625" style="7" customWidth="1"/>
    <col min="3859" max="4094" width="11.42578125" style="7"/>
    <col min="4095" max="4095" width="18" style="7" customWidth="1"/>
    <col min="4096" max="4096" width="11.42578125" style="7"/>
    <col min="4097" max="4098" width="10.7109375" style="7" customWidth="1"/>
    <col min="4099" max="4099" width="12.85546875" style="7" customWidth="1"/>
    <col min="4100" max="4100" width="10.7109375" style="7" customWidth="1"/>
    <col min="4101" max="4101" width="12.85546875" style="7" customWidth="1"/>
    <col min="4102" max="4103" width="10.7109375" style="7" customWidth="1"/>
    <col min="4104" max="4104" width="14.85546875" style="7" customWidth="1"/>
    <col min="4105" max="4105" width="15.42578125" style="7" customWidth="1"/>
    <col min="4106" max="4106" width="16.28515625" style="7" customWidth="1"/>
    <col min="4107" max="4107" width="12.85546875" style="7" customWidth="1"/>
    <col min="4108" max="4108" width="13.42578125" style="7" customWidth="1"/>
    <col min="4109" max="4110" width="15.7109375" style="7" customWidth="1"/>
    <col min="4111" max="4111" width="9.28515625" style="7" customWidth="1"/>
    <col min="4112" max="4112" width="13.85546875" style="7" customWidth="1"/>
    <col min="4113" max="4113" width="6.7109375" style="7" customWidth="1"/>
    <col min="4114" max="4114" width="2.140625" style="7" customWidth="1"/>
    <col min="4115" max="4350" width="11.42578125" style="7"/>
    <col min="4351" max="4351" width="18" style="7" customWidth="1"/>
    <col min="4352" max="4352" width="11.42578125" style="7"/>
    <col min="4353" max="4354" width="10.7109375" style="7" customWidth="1"/>
    <col min="4355" max="4355" width="12.85546875" style="7" customWidth="1"/>
    <col min="4356" max="4356" width="10.7109375" style="7" customWidth="1"/>
    <col min="4357" max="4357" width="12.85546875" style="7" customWidth="1"/>
    <col min="4358" max="4359" width="10.7109375" style="7" customWidth="1"/>
    <col min="4360" max="4360" width="14.85546875" style="7" customWidth="1"/>
    <col min="4361" max="4361" width="15.42578125" style="7" customWidth="1"/>
    <col min="4362" max="4362" width="16.28515625" style="7" customWidth="1"/>
    <col min="4363" max="4363" width="12.85546875" style="7" customWidth="1"/>
    <col min="4364" max="4364" width="13.42578125" style="7" customWidth="1"/>
    <col min="4365" max="4366" width="15.7109375" style="7" customWidth="1"/>
    <col min="4367" max="4367" width="9.28515625" style="7" customWidth="1"/>
    <col min="4368" max="4368" width="13.85546875" style="7" customWidth="1"/>
    <col min="4369" max="4369" width="6.7109375" style="7" customWidth="1"/>
    <col min="4370" max="4370" width="2.140625" style="7" customWidth="1"/>
    <col min="4371" max="4606" width="11.42578125" style="7"/>
    <col min="4607" max="4607" width="18" style="7" customWidth="1"/>
    <col min="4608" max="4608" width="11.42578125" style="7"/>
    <col min="4609" max="4610" width="10.7109375" style="7" customWidth="1"/>
    <col min="4611" max="4611" width="12.85546875" style="7" customWidth="1"/>
    <col min="4612" max="4612" width="10.7109375" style="7" customWidth="1"/>
    <col min="4613" max="4613" width="12.85546875" style="7" customWidth="1"/>
    <col min="4614" max="4615" width="10.7109375" style="7" customWidth="1"/>
    <col min="4616" max="4616" width="14.85546875" style="7" customWidth="1"/>
    <col min="4617" max="4617" width="15.42578125" style="7" customWidth="1"/>
    <col min="4618" max="4618" width="16.28515625" style="7" customWidth="1"/>
    <col min="4619" max="4619" width="12.85546875" style="7" customWidth="1"/>
    <col min="4620" max="4620" width="13.42578125" style="7" customWidth="1"/>
    <col min="4621" max="4622" width="15.7109375" style="7" customWidth="1"/>
    <col min="4623" max="4623" width="9.28515625" style="7" customWidth="1"/>
    <col min="4624" max="4624" width="13.85546875" style="7" customWidth="1"/>
    <col min="4625" max="4625" width="6.7109375" style="7" customWidth="1"/>
    <col min="4626" max="4626" width="2.140625" style="7" customWidth="1"/>
    <col min="4627" max="4862" width="11.42578125" style="7"/>
    <col min="4863" max="4863" width="18" style="7" customWidth="1"/>
    <col min="4864" max="4864" width="11.42578125" style="7"/>
    <col min="4865" max="4866" width="10.7109375" style="7" customWidth="1"/>
    <col min="4867" max="4867" width="12.85546875" style="7" customWidth="1"/>
    <col min="4868" max="4868" width="10.7109375" style="7" customWidth="1"/>
    <col min="4869" max="4869" width="12.85546875" style="7" customWidth="1"/>
    <col min="4870" max="4871" width="10.7109375" style="7" customWidth="1"/>
    <col min="4872" max="4872" width="14.85546875" style="7" customWidth="1"/>
    <col min="4873" max="4873" width="15.42578125" style="7" customWidth="1"/>
    <col min="4874" max="4874" width="16.28515625" style="7" customWidth="1"/>
    <col min="4875" max="4875" width="12.85546875" style="7" customWidth="1"/>
    <col min="4876" max="4876" width="13.42578125" style="7" customWidth="1"/>
    <col min="4877" max="4878" width="15.7109375" style="7" customWidth="1"/>
    <col min="4879" max="4879" width="9.28515625" style="7" customWidth="1"/>
    <col min="4880" max="4880" width="13.85546875" style="7" customWidth="1"/>
    <col min="4881" max="4881" width="6.7109375" style="7" customWidth="1"/>
    <col min="4882" max="4882" width="2.140625" style="7" customWidth="1"/>
    <col min="4883" max="5118" width="11.42578125" style="7"/>
    <col min="5119" max="5119" width="18" style="7" customWidth="1"/>
    <col min="5120" max="5120" width="11.42578125" style="7"/>
    <col min="5121" max="5122" width="10.7109375" style="7" customWidth="1"/>
    <col min="5123" max="5123" width="12.85546875" style="7" customWidth="1"/>
    <col min="5124" max="5124" width="10.7109375" style="7" customWidth="1"/>
    <col min="5125" max="5125" width="12.85546875" style="7" customWidth="1"/>
    <col min="5126" max="5127" width="10.7109375" style="7" customWidth="1"/>
    <col min="5128" max="5128" width="14.85546875" style="7" customWidth="1"/>
    <col min="5129" max="5129" width="15.42578125" style="7" customWidth="1"/>
    <col min="5130" max="5130" width="16.28515625" style="7" customWidth="1"/>
    <col min="5131" max="5131" width="12.85546875" style="7" customWidth="1"/>
    <col min="5132" max="5132" width="13.42578125" style="7" customWidth="1"/>
    <col min="5133" max="5134" width="15.7109375" style="7" customWidth="1"/>
    <col min="5135" max="5135" width="9.28515625" style="7" customWidth="1"/>
    <col min="5136" max="5136" width="13.85546875" style="7" customWidth="1"/>
    <col min="5137" max="5137" width="6.7109375" style="7" customWidth="1"/>
    <col min="5138" max="5138" width="2.140625" style="7" customWidth="1"/>
    <col min="5139" max="5374" width="11.42578125" style="7"/>
    <col min="5375" max="5375" width="18" style="7" customWidth="1"/>
    <col min="5376" max="5376" width="11.42578125" style="7"/>
    <col min="5377" max="5378" width="10.7109375" style="7" customWidth="1"/>
    <col min="5379" max="5379" width="12.85546875" style="7" customWidth="1"/>
    <col min="5380" max="5380" width="10.7109375" style="7" customWidth="1"/>
    <col min="5381" max="5381" width="12.85546875" style="7" customWidth="1"/>
    <col min="5382" max="5383" width="10.7109375" style="7" customWidth="1"/>
    <col min="5384" max="5384" width="14.85546875" style="7" customWidth="1"/>
    <col min="5385" max="5385" width="15.42578125" style="7" customWidth="1"/>
    <col min="5386" max="5386" width="16.28515625" style="7" customWidth="1"/>
    <col min="5387" max="5387" width="12.85546875" style="7" customWidth="1"/>
    <col min="5388" max="5388" width="13.42578125" style="7" customWidth="1"/>
    <col min="5389" max="5390" width="15.7109375" style="7" customWidth="1"/>
    <col min="5391" max="5391" width="9.28515625" style="7" customWidth="1"/>
    <col min="5392" max="5392" width="13.85546875" style="7" customWidth="1"/>
    <col min="5393" max="5393" width="6.7109375" style="7" customWidth="1"/>
    <col min="5394" max="5394" width="2.140625" style="7" customWidth="1"/>
    <col min="5395" max="5630" width="11.42578125" style="7"/>
    <col min="5631" max="5631" width="18" style="7" customWidth="1"/>
    <col min="5632" max="5632" width="11.42578125" style="7"/>
    <col min="5633" max="5634" width="10.7109375" style="7" customWidth="1"/>
    <col min="5635" max="5635" width="12.85546875" style="7" customWidth="1"/>
    <col min="5636" max="5636" width="10.7109375" style="7" customWidth="1"/>
    <col min="5637" max="5637" width="12.85546875" style="7" customWidth="1"/>
    <col min="5638" max="5639" width="10.7109375" style="7" customWidth="1"/>
    <col min="5640" max="5640" width="14.85546875" style="7" customWidth="1"/>
    <col min="5641" max="5641" width="15.42578125" style="7" customWidth="1"/>
    <col min="5642" max="5642" width="16.28515625" style="7" customWidth="1"/>
    <col min="5643" max="5643" width="12.85546875" style="7" customWidth="1"/>
    <col min="5644" max="5644" width="13.42578125" style="7" customWidth="1"/>
    <col min="5645" max="5646" width="15.7109375" style="7" customWidth="1"/>
    <col min="5647" max="5647" width="9.28515625" style="7" customWidth="1"/>
    <col min="5648" max="5648" width="13.85546875" style="7" customWidth="1"/>
    <col min="5649" max="5649" width="6.7109375" style="7" customWidth="1"/>
    <col min="5650" max="5650" width="2.140625" style="7" customWidth="1"/>
    <col min="5651" max="5886" width="11.42578125" style="7"/>
    <col min="5887" max="5887" width="18" style="7" customWidth="1"/>
    <col min="5888" max="5888" width="11.42578125" style="7"/>
    <col min="5889" max="5890" width="10.7109375" style="7" customWidth="1"/>
    <col min="5891" max="5891" width="12.85546875" style="7" customWidth="1"/>
    <col min="5892" max="5892" width="10.7109375" style="7" customWidth="1"/>
    <col min="5893" max="5893" width="12.85546875" style="7" customWidth="1"/>
    <col min="5894" max="5895" width="10.7109375" style="7" customWidth="1"/>
    <col min="5896" max="5896" width="14.85546875" style="7" customWidth="1"/>
    <col min="5897" max="5897" width="15.42578125" style="7" customWidth="1"/>
    <col min="5898" max="5898" width="16.28515625" style="7" customWidth="1"/>
    <col min="5899" max="5899" width="12.85546875" style="7" customWidth="1"/>
    <col min="5900" max="5900" width="13.42578125" style="7" customWidth="1"/>
    <col min="5901" max="5902" width="15.7109375" style="7" customWidth="1"/>
    <col min="5903" max="5903" width="9.28515625" style="7" customWidth="1"/>
    <col min="5904" max="5904" width="13.85546875" style="7" customWidth="1"/>
    <col min="5905" max="5905" width="6.7109375" style="7" customWidth="1"/>
    <col min="5906" max="5906" width="2.140625" style="7" customWidth="1"/>
    <col min="5907" max="6142" width="11.42578125" style="7"/>
    <col min="6143" max="6143" width="18" style="7" customWidth="1"/>
    <col min="6144" max="6144" width="11.42578125" style="7"/>
    <col min="6145" max="6146" width="10.7109375" style="7" customWidth="1"/>
    <col min="6147" max="6147" width="12.85546875" style="7" customWidth="1"/>
    <col min="6148" max="6148" width="10.7109375" style="7" customWidth="1"/>
    <col min="6149" max="6149" width="12.85546875" style="7" customWidth="1"/>
    <col min="6150" max="6151" width="10.7109375" style="7" customWidth="1"/>
    <col min="6152" max="6152" width="14.85546875" style="7" customWidth="1"/>
    <col min="6153" max="6153" width="15.42578125" style="7" customWidth="1"/>
    <col min="6154" max="6154" width="16.28515625" style="7" customWidth="1"/>
    <col min="6155" max="6155" width="12.85546875" style="7" customWidth="1"/>
    <col min="6156" max="6156" width="13.42578125" style="7" customWidth="1"/>
    <col min="6157" max="6158" width="15.7109375" style="7" customWidth="1"/>
    <col min="6159" max="6159" width="9.28515625" style="7" customWidth="1"/>
    <col min="6160" max="6160" width="13.85546875" style="7" customWidth="1"/>
    <col min="6161" max="6161" width="6.7109375" style="7" customWidth="1"/>
    <col min="6162" max="6162" width="2.140625" style="7" customWidth="1"/>
    <col min="6163" max="6398" width="11.42578125" style="7"/>
    <col min="6399" max="6399" width="18" style="7" customWidth="1"/>
    <col min="6400" max="6400" width="11.42578125" style="7"/>
    <col min="6401" max="6402" width="10.7109375" style="7" customWidth="1"/>
    <col min="6403" max="6403" width="12.85546875" style="7" customWidth="1"/>
    <col min="6404" max="6404" width="10.7109375" style="7" customWidth="1"/>
    <col min="6405" max="6405" width="12.85546875" style="7" customWidth="1"/>
    <col min="6406" max="6407" width="10.7109375" style="7" customWidth="1"/>
    <col min="6408" max="6408" width="14.85546875" style="7" customWidth="1"/>
    <col min="6409" max="6409" width="15.42578125" style="7" customWidth="1"/>
    <col min="6410" max="6410" width="16.28515625" style="7" customWidth="1"/>
    <col min="6411" max="6411" width="12.85546875" style="7" customWidth="1"/>
    <col min="6412" max="6412" width="13.42578125" style="7" customWidth="1"/>
    <col min="6413" max="6414" width="15.7109375" style="7" customWidth="1"/>
    <col min="6415" max="6415" width="9.28515625" style="7" customWidth="1"/>
    <col min="6416" max="6416" width="13.85546875" style="7" customWidth="1"/>
    <col min="6417" max="6417" width="6.7109375" style="7" customWidth="1"/>
    <col min="6418" max="6418" width="2.140625" style="7" customWidth="1"/>
    <col min="6419" max="6654" width="11.42578125" style="7"/>
    <col min="6655" max="6655" width="18" style="7" customWidth="1"/>
    <col min="6656" max="6656" width="11.42578125" style="7"/>
    <col min="6657" max="6658" width="10.7109375" style="7" customWidth="1"/>
    <col min="6659" max="6659" width="12.85546875" style="7" customWidth="1"/>
    <col min="6660" max="6660" width="10.7109375" style="7" customWidth="1"/>
    <col min="6661" max="6661" width="12.85546875" style="7" customWidth="1"/>
    <col min="6662" max="6663" width="10.7109375" style="7" customWidth="1"/>
    <col min="6664" max="6664" width="14.85546875" style="7" customWidth="1"/>
    <col min="6665" max="6665" width="15.42578125" style="7" customWidth="1"/>
    <col min="6666" max="6666" width="16.28515625" style="7" customWidth="1"/>
    <col min="6667" max="6667" width="12.85546875" style="7" customWidth="1"/>
    <col min="6668" max="6668" width="13.42578125" style="7" customWidth="1"/>
    <col min="6669" max="6670" width="15.7109375" style="7" customWidth="1"/>
    <col min="6671" max="6671" width="9.28515625" style="7" customWidth="1"/>
    <col min="6672" max="6672" width="13.85546875" style="7" customWidth="1"/>
    <col min="6673" max="6673" width="6.7109375" style="7" customWidth="1"/>
    <col min="6674" max="6674" width="2.140625" style="7" customWidth="1"/>
    <col min="6675" max="6910" width="11.42578125" style="7"/>
    <col min="6911" max="6911" width="18" style="7" customWidth="1"/>
    <col min="6912" max="6912" width="11.42578125" style="7"/>
    <col min="6913" max="6914" width="10.7109375" style="7" customWidth="1"/>
    <col min="6915" max="6915" width="12.85546875" style="7" customWidth="1"/>
    <col min="6916" max="6916" width="10.7109375" style="7" customWidth="1"/>
    <col min="6917" max="6917" width="12.85546875" style="7" customWidth="1"/>
    <col min="6918" max="6919" width="10.7109375" style="7" customWidth="1"/>
    <col min="6920" max="6920" width="14.85546875" style="7" customWidth="1"/>
    <col min="6921" max="6921" width="15.42578125" style="7" customWidth="1"/>
    <col min="6922" max="6922" width="16.28515625" style="7" customWidth="1"/>
    <col min="6923" max="6923" width="12.85546875" style="7" customWidth="1"/>
    <col min="6924" max="6924" width="13.42578125" style="7" customWidth="1"/>
    <col min="6925" max="6926" width="15.7109375" style="7" customWidth="1"/>
    <col min="6927" max="6927" width="9.28515625" style="7" customWidth="1"/>
    <col min="6928" max="6928" width="13.85546875" style="7" customWidth="1"/>
    <col min="6929" max="6929" width="6.7109375" style="7" customWidth="1"/>
    <col min="6930" max="6930" width="2.140625" style="7" customWidth="1"/>
    <col min="6931" max="7166" width="11.42578125" style="7"/>
    <col min="7167" max="7167" width="18" style="7" customWidth="1"/>
    <col min="7168" max="7168" width="11.42578125" style="7"/>
    <col min="7169" max="7170" width="10.7109375" style="7" customWidth="1"/>
    <col min="7171" max="7171" width="12.85546875" style="7" customWidth="1"/>
    <col min="7172" max="7172" width="10.7109375" style="7" customWidth="1"/>
    <col min="7173" max="7173" width="12.85546875" style="7" customWidth="1"/>
    <col min="7174" max="7175" width="10.7109375" style="7" customWidth="1"/>
    <col min="7176" max="7176" width="14.85546875" style="7" customWidth="1"/>
    <col min="7177" max="7177" width="15.42578125" style="7" customWidth="1"/>
    <col min="7178" max="7178" width="16.28515625" style="7" customWidth="1"/>
    <col min="7179" max="7179" width="12.85546875" style="7" customWidth="1"/>
    <col min="7180" max="7180" width="13.42578125" style="7" customWidth="1"/>
    <col min="7181" max="7182" width="15.7109375" style="7" customWidth="1"/>
    <col min="7183" max="7183" width="9.28515625" style="7" customWidth="1"/>
    <col min="7184" max="7184" width="13.85546875" style="7" customWidth="1"/>
    <col min="7185" max="7185" width="6.7109375" style="7" customWidth="1"/>
    <col min="7186" max="7186" width="2.140625" style="7" customWidth="1"/>
    <col min="7187" max="7422" width="11.42578125" style="7"/>
    <col min="7423" max="7423" width="18" style="7" customWidth="1"/>
    <col min="7424" max="7424" width="11.42578125" style="7"/>
    <col min="7425" max="7426" width="10.7109375" style="7" customWidth="1"/>
    <col min="7427" max="7427" width="12.85546875" style="7" customWidth="1"/>
    <col min="7428" max="7428" width="10.7109375" style="7" customWidth="1"/>
    <col min="7429" max="7429" width="12.85546875" style="7" customWidth="1"/>
    <col min="7430" max="7431" width="10.7109375" style="7" customWidth="1"/>
    <col min="7432" max="7432" width="14.85546875" style="7" customWidth="1"/>
    <col min="7433" max="7433" width="15.42578125" style="7" customWidth="1"/>
    <col min="7434" max="7434" width="16.28515625" style="7" customWidth="1"/>
    <col min="7435" max="7435" width="12.85546875" style="7" customWidth="1"/>
    <col min="7436" max="7436" width="13.42578125" style="7" customWidth="1"/>
    <col min="7437" max="7438" width="15.7109375" style="7" customWidth="1"/>
    <col min="7439" max="7439" width="9.28515625" style="7" customWidth="1"/>
    <col min="7440" max="7440" width="13.85546875" style="7" customWidth="1"/>
    <col min="7441" max="7441" width="6.7109375" style="7" customWidth="1"/>
    <col min="7442" max="7442" width="2.140625" style="7" customWidth="1"/>
    <col min="7443" max="7678" width="11.42578125" style="7"/>
    <col min="7679" max="7679" width="18" style="7" customWidth="1"/>
    <col min="7680" max="7680" width="11.42578125" style="7"/>
    <col min="7681" max="7682" width="10.7109375" style="7" customWidth="1"/>
    <col min="7683" max="7683" width="12.85546875" style="7" customWidth="1"/>
    <col min="7684" max="7684" width="10.7109375" style="7" customWidth="1"/>
    <col min="7685" max="7685" width="12.85546875" style="7" customWidth="1"/>
    <col min="7686" max="7687" width="10.7109375" style="7" customWidth="1"/>
    <col min="7688" max="7688" width="14.85546875" style="7" customWidth="1"/>
    <col min="7689" max="7689" width="15.42578125" style="7" customWidth="1"/>
    <col min="7690" max="7690" width="16.28515625" style="7" customWidth="1"/>
    <col min="7691" max="7691" width="12.85546875" style="7" customWidth="1"/>
    <col min="7692" max="7692" width="13.42578125" style="7" customWidth="1"/>
    <col min="7693" max="7694" width="15.7109375" style="7" customWidth="1"/>
    <col min="7695" max="7695" width="9.28515625" style="7" customWidth="1"/>
    <col min="7696" max="7696" width="13.85546875" style="7" customWidth="1"/>
    <col min="7697" max="7697" width="6.7109375" style="7" customWidth="1"/>
    <col min="7698" max="7698" width="2.140625" style="7" customWidth="1"/>
    <col min="7699" max="7934" width="11.42578125" style="7"/>
    <col min="7935" max="7935" width="18" style="7" customWidth="1"/>
    <col min="7936" max="7936" width="11.42578125" style="7"/>
    <col min="7937" max="7938" width="10.7109375" style="7" customWidth="1"/>
    <col min="7939" max="7939" width="12.85546875" style="7" customWidth="1"/>
    <col min="7940" max="7940" width="10.7109375" style="7" customWidth="1"/>
    <col min="7941" max="7941" width="12.85546875" style="7" customWidth="1"/>
    <col min="7942" max="7943" width="10.7109375" style="7" customWidth="1"/>
    <col min="7944" max="7944" width="14.85546875" style="7" customWidth="1"/>
    <col min="7945" max="7945" width="15.42578125" style="7" customWidth="1"/>
    <col min="7946" max="7946" width="16.28515625" style="7" customWidth="1"/>
    <col min="7947" max="7947" width="12.85546875" style="7" customWidth="1"/>
    <col min="7948" max="7948" width="13.42578125" style="7" customWidth="1"/>
    <col min="7949" max="7950" width="15.7109375" style="7" customWidth="1"/>
    <col min="7951" max="7951" width="9.28515625" style="7" customWidth="1"/>
    <col min="7952" max="7952" width="13.85546875" style="7" customWidth="1"/>
    <col min="7953" max="7953" width="6.7109375" style="7" customWidth="1"/>
    <col min="7954" max="7954" width="2.140625" style="7" customWidth="1"/>
    <col min="7955" max="8190" width="11.42578125" style="7"/>
    <col min="8191" max="8191" width="18" style="7" customWidth="1"/>
    <col min="8192" max="8192" width="11.42578125" style="7"/>
    <col min="8193" max="8194" width="10.7109375" style="7" customWidth="1"/>
    <col min="8195" max="8195" width="12.85546875" style="7" customWidth="1"/>
    <col min="8196" max="8196" width="10.7109375" style="7" customWidth="1"/>
    <col min="8197" max="8197" width="12.85546875" style="7" customWidth="1"/>
    <col min="8198" max="8199" width="10.7109375" style="7" customWidth="1"/>
    <col min="8200" max="8200" width="14.85546875" style="7" customWidth="1"/>
    <col min="8201" max="8201" width="15.42578125" style="7" customWidth="1"/>
    <col min="8202" max="8202" width="16.28515625" style="7" customWidth="1"/>
    <col min="8203" max="8203" width="12.85546875" style="7" customWidth="1"/>
    <col min="8204" max="8204" width="13.42578125" style="7" customWidth="1"/>
    <col min="8205" max="8206" width="15.7109375" style="7" customWidth="1"/>
    <col min="8207" max="8207" width="9.28515625" style="7" customWidth="1"/>
    <col min="8208" max="8208" width="13.85546875" style="7" customWidth="1"/>
    <col min="8209" max="8209" width="6.7109375" style="7" customWidth="1"/>
    <col min="8210" max="8210" width="2.140625" style="7" customWidth="1"/>
    <col min="8211" max="8446" width="11.42578125" style="7"/>
    <col min="8447" max="8447" width="18" style="7" customWidth="1"/>
    <col min="8448" max="8448" width="11.42578125" style="7"/>
    <col min="8449" max="8450" width="10.7109375" style="7" customWidth="1"/>
    <col min="8451" max="8451" width="12.85546875" style="7" customWidth="1"/>
    <col min="8452" max="8452" width="10.7109375" style="7" customWidth="1"/>
    <col min="8453" max="8453" width="12.85546875" style="7" customWidth="1"/>
    <col min="8454" max="8455" width="10.7109375" style="7" customWidth="1"/>
    <col min="8456" max="8456" width="14.85546875" style="7" customWidth="1"/>
    <col min="8457" max="8457" width="15.42578125" style="7" customWidth="1"/>
    <col min="8458" max="8458" width="16.28515625" style="7" customWidth="1"/>
    <col min="8459" max="8459" width="12.85546875" style="7" customWidth="1"/>
    <col min="8460" max="8460" width="13.42578125" style="7" customWidth="1"/>
    <col min="8461" max="8462" width="15.7109375" style="7" customWidth="1"/>
    <col min="8463" max="8463" width="9.28515625" style="7" customWidth="1"/>
    <col min="8464" max="8464" width="13.85546875" style="7" customWidth="1"/>
    <col min="8465" max="8465" width="6.7109375" style="7" customWidth="1"/>
    <col min="8466" max="8466" width="2.140625" style="7" customWidth="1"/>
    <col min="8467" max="8702" width="11.42578125" style="7"/>
    <col min="8703" max="8703" width="18" style="7" customWidth="1"/>
    <col min="8704" max="8704" width="11.42578125" style="7"/>
    <col min="8705" max="8706" width="10.7109375" style="7" customWidth="1"/>
    <col min="8707" max="8707" width="12.85546875" style="7" customWidth="1"/>
    <col min="8708" max="8708" width="10.7109375" style="7" customWidth="1"/>
    <col min="8709" max="8709" width="12.85546875" style="7" customWidth="1"/>
    <col min="8710" max="8711" width="10.7109375" style="7" customWidth="1"/>
    <col min="8712" max="8712" width="14.85546875" style="7" customWidth="1"/>
    <col min="8713" max="8713" width="15.42578125" style="7" customWidth="1"/>
    <col min="8714" max="8714" width="16.28515625" style="7" customWidth="1"/>
    <col min="8715" max="8715" width="12.85546875" style="7" customWidth="1"/>
    <col min="8716" max="8716" width="13.42578125" style="7" customWidth="1"/>
    <col min="8717" max="8718" width="15.7109375" style="7" customWidth="1"/>
    <col min="8719" max="8719" width="9.28515625" style="7" customWidth="1"/>
    <col min="8720" max="8720" width="13.85546875" style="7" customWidth="1"/>
    <col min="8721" max="8721" width="6.7109375" style="7" customWidth="1"/>
    <col min="8722" max="8722" width="2.140625" style="7" customWidth="1"/>
    <col min="8723" max="8958" width="11.42578125" style="7"/>
    <col min="8959" max="8959" width="18" style="7" customWidth="1"/>
    <col min="8960" max="8960" width="11.42578125" style="7"/>
    <col min="8961" max="8962" width="10.7109375" style="7" customWidth="1"/>
    <col min="8963" max="8963" width="12.85546875" style="7" customWidth="1"/>
    <col min="8964" max="8964" width="10.7109375" style="7" customWidth="1"/>
    <col min="8965" max="8965" width="12.85546875" style="7" customWidth="1"/>
    <col min="8966" max="8967" width="10.7109375" style="7" customWidth="1"/>
    <col min="8968" max="8968" width="14.85546875" style="7" customWidth="1"/>
    <col min="8969" max="8969" width="15.42578125" style="7" customWidth="1"/>
    <col min="8970" max="8970" width="16.28515625" style="7" customWidth="1"/>
    <col min="8971" max="8971" width="12.85546875" style="7" customWidth="1"/>
    <col min="8972" max="8972" width="13.42578125" style="7" customWidth="1"/>
    <col min="8973" max="8974" width="15.7109375" style="7" customWidth="1"/>
    <col min="8975" max="8975" width="9.28515625" style="7" customWidth="1"/>
    <col min="8976" max="8976" width="13.85546875" style="7" customWidth="1"/>
    <col min="8977" max="8977" width="6.7109375" style="7" customWidth="1"/>
    <col min="8978" max="8978" width="2.140625" style="7" customWidth="1"/>
    <col min="8979" max="9214" width="11.42578125" style="7"/>
    <col min="9215" max="9215" width="18" style="7" customWidth="1"/>
    <col min="9216" max="9216" width="11.42578125" style="7"/>
    <col min="9217" max="9218" width="10.7109375" style="7" customWidth="1"/>
    <col min="9219" max="9219" width="12.85546875" style="7" customWidth="1"/>
    <col min="9220" max="9220" width="10.7109375" style="7" customWidth="1"/>
    <col min="9221" max="9221" width="12.85546875" style="7" customWidth="1"/>
    <col min="9222" max="9223" width="10.7109375" style="7" customWidth="1"/>
    <col min="9224" max="9224" width="14.85546875" style="7" customWidth="1"/>
    <col min="9225" max="9225" width="15.42578125" style="7" customWidth="1"/>
    <col min="9226" max="9226" width="16.28515625" style="7" customWidth="1"/>
    <col min="9227" max="9227" width="12.85546875" style="7" customWidth="1"/>
    <col min="9228" max="9228" width="13.42578125" style="7" customWidth="1"/>
    <col min="9229" max="9230" width="15.7109375" style="7" customWidth="1"/>
    <col min="9231" max="9231" width="9.28515625" style="7" customWidth="1"/>
    <col min="9232" max="9232" width="13.85546875" style="7" customWidth="1"/>
    <col min="9233" max="9233" width="6.7109375" style="7" customWidth="1"/>
    <col min="9234" max="9234" width="2.140625" style="7" customWidth="1"/>
    <col min="9235" max="9470" width="11.42578125" style="7"/>
    <col min="9471" max="9471" width="18" style="7" customWidth="1"/>
    <col min="9472" max="9472" width="11.42578125" style="7"/>
    <col min="9473" max="9474" width="10.7109375" style="7" customWidth="1"/>
    <col min="9475" max="9475" width="12.85546875" style="7" customWidth="1"/>
    <col min="9476" max="9476" width="10.7109375" style="7" customWidth="1"/>
    <col min="9477" max="9477" width="12.85546875" style="7" customWidth="1"/>
    <col min="9478" max="9479" width="10.7109375" style="7" customWidth="1"/>
    <col min="9480" max="9480" width="14.85546875" style="7" customWidth="1"/>
    <col min="9481" max="9481" width="15.42578125" style="7" customWidth="1"/>
    <col min="9482" max="9482" width="16.28515625" style="7" customWidth="1"/>
    <col min="9483" max="9483" width="12.85546875" style="7" customWidth="1"/>
    <col min="9484" max="9484" width="13.42578125" style="7" customWidth="1"/>
    <col min="9485" max="9486" width="15.7109375" style="7" customWidth="1"/>
    <col min="9487" max="9487" width="9.28515625" style="7" customWidth="1"/>
    <col min="9488" max="9488" width="13.85546875" style="7" customWidth="1"/>
    <col min="9489" max="9489" width="6.7109375" style="7" customWidth="1"/>
    <col min="9490" max="9490" width="2.140625" style="7" customWidth="1"/>
    <col min="9491" max="9726" width="11.42578125" style="7"/>
    <col min="9727" max="9727" width="18" style="7" customWidth="1"/>
    <col min="9728" max="9728" width="11.42578125" style="7"/>
    <col min="9729" max="9730" width="10.7109375" style="7" customWidth="1"/>
    <col min="9731" max="9731" width="12.85546875" style="7" customWidth="1"/>
    <col min="9732" max="9732" width="10.7109375" style="7" customWidth="1"/>
    <col min="9733" max="9733" width="12.85546875" style="7" customWidth="1"/>
    <col min="9734" max="9735" width="10.7109375" style="7" customWidth="1"/>
    <col min="9736" max="9736" width="14.85546875" style="7" customWidth="1"/>
    <col min="9737" max="9737" width="15.42578125" style="7" customWidth="1"/>
    <col min="9738" max="9738" width="16.28515625" style="7" customWidth="1"/>
    <col min="9739" max="9739" width="12.85546875" style="7" customWidth="1"/>
    <col min="9740" max="9740" width="13.42578125" style="7" customWidth="1"/>
    <col min="9741" max="9742" width="15.7109375" style="7" customWidth="1"/>
    <col min="9743" max="9743" width="9.28515625" style="7" customWidth="1"/>
    <col min="9744" max="9744" width="13.85546875" style="7" customWidth="1"/>
    <col min="9745" max="9745" width="6.7109375" style="7" customWidth="1"/>
    <col min="9746" max="9746" width="2.140625" style="7" customWidth="1"/>
    <col min="9747" max="9982" width="11.42578125" style="7"/>
    <col min="9983" max="9983" width="18" style="7" customWidth="1"/>
    <col min="9984" max="9984" width="11.42578125" style="7"/>
    <col min="9985" max="9986" width="10.7109375" style="7" customWidth="1"/>
    <col min="9987" max="9987" width="12.85546875" style="7" customWidth="1"/>
    <col min="9988" max="9988" width="10.7109375" style="7" customWidth="1"/>
    <col min="9989" max="9989" width="12.85546875" style="7" customWidth="1"/>
    <col min="9990" max="9991" width="10.7109375" style="7" customWidth="1"/>
    <col min="9992" max="9992" width="14.85546875" style="7" customWidth="1"/>
    <col min="9993" max="9993" width="15.42578125" style="7" customWidth="1"/>
    <col min="9994" max="9994" width="16.28515625" style="7" customWidth="1"/>
    <col min="9995" max="9995" width="12.85546875" style="7" customWidth="1"/>
    <col min="9996" max="9996" width="13.42578125" style="7" customWidth="1"/>
    <col min="9997" max="9998" width="15.7109375" style="7" customWidth="1"/>
    <col min="9999" max="9999" width="9.28515625" style="7" customWidth="1"/>
    <col min="10000" max="10000" width="13.85546875" style="7" customWidth="1"/>
    <col min="10001" max="10001" width="6.7109375" style="7" customWidth="1"/>
    <col min="10002" max="10002" width="2.140625" style="7" customWidth="1"/>
    <col min="10003" max="10238" width="11.42578125" style="7"/>
    <col min="10239" max="10239" width="18" style="7" customWidth="1"/>
    <col min="10240" max="10240" width="11.42578125" style="7"/>
    <col min="10241" max="10242" width="10.7109375" style="7" customWidth="1"/>
    <col min="10243" max="10243" width="12.85546875" style="7" customWidth="1"/>
    <col min="10244" max="10244" width="10.7109375" style="7" customWidth="1"/>
    <col min="10245" max="10245" width="12.85546875" style="7" customWidth="1"/>
    <col min="10246" max="10247" width="10.7109375" style="7" customWidth="1"/>
    <col min="10248" max="10248" width="14.85546875" style="7" customWidth="1"/>
    <col min="10249" max="10249" width="15.42578125" style="7" customWidth="1"/>
    <col min="10250" max="10250" width="16.28515625" style="7" customWidth="1"/>
    <col min="10251" max="10251" width="12.85546875" style="7" customWidth="1"/>
    <col min="10252" max="10252" width="13.42578125" style="7" customWidth="1"/>
    <col min="10253" max="10254" width="15.7109375" style="7" customWidth="1"/>
    <col min="10255" max="10255" width="9.28515625" style="7" customWidth="1"/>
    <col min="10256" max="10256" width="13.85546875" style="7" customWidth="1"/>
    <col min="10257" max="10257" width="6.7109375" style="7" customWidth="1"/>
    <col min="10258" max="10258" width="2.140625" style="7" customWidth="1"/>
    <col min="10259" max="10494" width="11.42578125" style="7"/>
    <col min="10495" max="10495" width="18" style="7" customWidth="1"/>
    <col min="10496" max="10496" width="11.42578125" style="7"/>
    <col min="10497" max="10498" width="10.7109375" style="7" customWidth="1"/>
    <col min="10499" max="10499" width="12.85546875" style="7" customWidth="1"/>
    <col min="10500" max="10500" width="10.7109375" style="7" customWidth="1"/>
    <col min="10501" max="10501" width="12.85546875" style="7" customWidth="1"/>
    <col min="10502" max="10503" width="10.7109375" style="7" customWidth="1"/>
    <col min="10504" max="10504" width="14.85546875" style="7" customWidth="1"/>
    <col min="10505" max="10505" width="15.42578125" style="7" customWidth="1"/>
    <col min="10506" max="10506" width="16.28515625" style="7" customWidth="1"/>
    <col min="10507" max="10507" width="12.85546875" style="7" customWidth="1"/>
    <col min="10508" max="10508" width="13.42578125" style="7" customWidth="1"/>
    <col min="10509" max="10510" width="15.7109375" style="7" customWidth="1"/>
    <col min="10511" max="10511" width="9.28515625" style="7" customWidth="1"/>
    <col min="10512" max="10512" width="13.85546875" style="7" customWidth="1"/>
    <col min="10513" max="10513" width="6.7109375" style="7" customWidth="1"/>
    <col min="10514" max="10514" width="2.140625" style="7" customWidth="1"/>
    <col min="10515" max="10750" width="11.42578125" style="7"/>
    <col min="10751" max="10751" width="18" style="7" customWidth="1"/>
    <col min="10752" max="10752" width="11.42578125" style="7"/>
    <col min="10753" max="10754" width="10.7109375" style="7" customWidth="1"/>
    <col min="10755" max="10755" width="12.85546875" style="7" customWidth="1"/>
    <col min="10756" max="10756" width="10.7109375" style="7" customWidth="1"/>
    <col min="10757" max="10757" width="12.85546875" style="7" customWidth="1"/>
    <col min="10758" max="10759" width="10.7109375" style="7" customWidth="1"/>
    <col min="10760" max="10760" width="14.85546875" style="7" customWidth="1"/>
    <col min="10761" max="10761" width="15.42578125" style="7" customWidth="1"/>
    <col min="10762" max="10762" width="16.28515625" style="7" customWidth="1"/>
    <col min="10763" max="10763" width="12.85546875" style="7" customWidth="1"/>
    <col min="10764" max="10764" width="13.42578125" style="7" customWidth="1"/>
    <col min="10765" max="10766" width="15.7109375" style="7" customWidth="1"/>
    <col min="10767" max="10767" width="9.28515625" style="7" customWidth="1"/>
    <col min="10768" max="10768" width="13.85546875" style="7" customWidth="1"/>
    <col min="10769" max="10769" width="6.7109375" style="7" customWidth="1"/>
    <col min="10770" max="10770" width="2.140625" style="7" customWidth="1"/>
    <col min="10771" max="11006" width="11.42578125" style="7"/>
    <col min="11007" max="11007" width="18" style="7" customWidth="1"/>
    <col min="11008" max="11008" width="11.42578125" style="7"/>
    <col min="11009" max="11010" width="10.7109375" style="7" customWidth="1"/>
    <col min="11011" max="11011" width="12.85546875" style="7" customWidth="1"/>
    <col min="11012" max="11012" width="10.7109375" style="7" customWidth="1"/>
    <col min="11013" max="11013" width="12.85546875" style="7" customWidth="1"/>
    <col min="11014" max="11015" width="10.7109375" style="7" customWidth="1"/>
    <col min="11016" max="11016" width="14.85546875" style="7" customWidth="1"/>
    <col min="11017" max="11017" width="15.42578125" style="7" customWidth="1"/>
    <col min="11018" max="11018" width="16.28515625" style="7" customWidth="1"/>
    <col min="11019" max="11019" width="12.85546875" style="7" customWidth="1"/>
    <col min="11020" max="11020" width="13.42578125" style="7" customWidth="1"/>
    <col min="11021" max="11022" width="15.7109375" style="7" customWidth="1"/>
    <col min="11023" max="11023" width="9.28515625" style="7" customWidth="1"/>
    <col min="11024" max="11024" width="13.85546875" style="7" customWidth="1"/>
    <col min="11025" max="11025" width="6.7109375" style="7" customWidth="1"/>
    <col min="11026" max="11026" width="2.140625" style="7" customWidth="1"/>
    <col min="11027" max="11262" width="11.42578125" style="7"/>
    <col min="11263" max="11263" width="18" style="7" customWidth="1"/>
    <col min="11264" max="11264" width="11.42578125" style="7"/>
    <col min="11265" max="11266" width="10.7109375" style="7" customWidth="1"/>
    <col min="11267" max="11267" width="12.85546875" style="7" customWidth="1"/>
    <col min="11268" max="11268" width="10.7109375" style="7" customWidth="1"/>
    <col min="11269" max="11269" width="12.85546875" style="7" customWidth="1"/>
    <col min="11270" max="11271" width="10.7109375" style="7" customWidth="1"/>
    <col min="11272" max="11272" width="14.85546875" style="7" customWidth="1"/>
    <col min="11273" max="11273" width="15.42578125" style="7" customWidth="1"/>
    <col min="11274" max="11274" width="16.28515625" style="7" customWidth="1"/>
    <col min="11275" max="11275" width="12.85546875" style="7" customWidth="1"/>
    <col min="11276" max="11276" width="13.42578125" style="7" customWidth="1"/>
    <col min="11277" max="11278" width="15.7109375" style="7" customWidth="1"/>
    <col min="11279" max="11279" width="9.28515625" style="7" customWidth="1"/>
    <col min="11280" max="11280" width="13.85546875" style="7" customWidth="1"/>
    <col min="11281" max="11281" width="6.7109375" style="7" customWidth="1"/>
    <col min="11282" max="11282" width="2.140625" style="7" customWidth="1"/>
    <col min="11283" max="11518" width="11.42578125" style="7"/>
    <col min="11519" max="11519" width="18" style="7" customWidth="1"/>
    <col min="11520" max="11520" width="11.42578125" style="7"/>
    <col min="11521" max="11522" width="10.7109375" style="7" customWidth="1"/>
    <col min="11523" max="11523" width="12.85546875" style="7" customWidth="1"/>
    <col min="11524" max="11524" width="10.7109375" style="7" customWidth="1"/>
    <col min="11525" max="11525" width="12.85546875" style="7" customWidth="1"/>
    <col min="11526" max="11527" width="10.7109375" style="7" customWidth="1"/>
    <col min="11528" max="11528" width="14.85546875" style="7" customWidth="1"/>
    <col min="11529" max="11529" width="15.42578125" style="7" customWidth="1"/>
    <col min="11530" max="11530" width="16.28515625" style="7" customWidth="1"/>
    <col min="11531" max="11531" width="12.85546875" style="7" customWidth="1"/>
    <col min="11532" max="11532" width="13.42578125" style="7" customWidth="1"/>
    <col min="11533" max="11534" width="15.7109375" style="7" customWidth="1"/>
    <col min="11535" max="11535" width="9.28515625" style="7" customWidth="1"/>
    <col min="11536" max="11536" width="13.85546875" style="7" customWidth="1"/>
    <col min="11537" max="11537" width="6.7109375" style="7" customWidth="1"/>
    <col min="11538" max="11538" width="2.140625" style="7" customWidth="1"/>
    <col min="11539" max="11774" width="11.42578125" style="7"/>
    <col min="11775" max="11775" width="18" style="7" customWidth="1"/>
    <col min="11776" max="11776" width="11.42578125" style="7"/>
    <col min="11777" max="11778" width="10.7109375" style="7" customWidth="1"/>
    <col min="11779" max="11779" width="12.85546875" style="7" customWidth="1"/>
    <col min="11780" max="11780" width="10.7109375" style="7" customWidth="1"/>
    <col min="11781" max="11781" width="12.85546875" style="7" customWidth="1"/>
    <col min="11782" max="11783" width="10.7109375" style="7" customWidth="1"/>
    <col min="11784" max="11784" width="14.85546875" style="7" customWidth="1"/>
    <col min="11785" max="11785" width="15.42578125" style="7" customWidth="1"/>
    <col min="11786" max="11786" width="16.28515625" style="7" customWidth="1"/>
    <col min="11787" max="11787" width="12.85546875" style="7" customWidth="1"/>
    <col min="11788" max="11788" width="13.42578125" style="7" customWidth="1"/>
    <col min="11789" max="11790" width="15.7109375" style="7" customWidth="1"/>
    <col min="11791" max="11791" width="9.28515625" style="7" customWidth="1"/>
    <col min="11792" max="11792" width="13.85546875" style="7" customWidth="1"/>
    <col min="11793" max="11793" width="6.7109375" style="7" customWidth="1"/>
    <col min="11794" max="11794" width="2.140625" style="7" customWidth="1"/>
    <col min="11795" max="12030" width="11.42578125" style="7"/>
    <col min="12031" max="12031" width="18" style="7" customWidth="1"/>
    <col min="12032" max="12032" width="11.42578125" style="7"/>
    <col min="12033" max="12034" width="10.7109375" style="7" customWidth="1"/>
    <col min="12035" max="12035" width="12.85546875" style="7" customWidth="1"/>
    <col min="12036" max="12036" width="10.7109375" style="7" customWidth="1"/>
    <col min="12037" max="12037" width="12.85546875" style="7" customWidth="1"/>
    <col min="12038" max="12039" width="10.7109375" style="7" customWidth="1"/>
    <col min="12040" max="12040" width="14.85546875" style="7" customWidth="1"/>
    <col min="12041" max="12041" width="15.42578125" style="7" customWidth="1"/>
    <col min="12042" max="12042" width="16.28515625" style="7" customWidth="1"/>
    <col min="12043" max="12043" width="12.85546875" style="7" customWidth="1"/>
    <col min="12044" max="12044" width="13.42578125" style="7" customWidth="1"/>
    <col min="12045" max="12046" width="15.7109375" style="7" customWidth="1"/>
    <col min="12047" max="12047" width="9.28515625" style="7" customWidth="1"/>
    <col min="12048" max="12048" width="13.85546875" style="7" customWidth="1"/>
    <col min="12049" max="12049" width="6.7109375" style="7" customWidth="1"/>
    <col min="12050" max="12050" width="2.140625" style="7" customWidth="1"/>
    <col min="12051" max="12286" width="11.42578125" style="7"/>
    <col min="12287" max="12287" width="18" style="7" customWidth="1"/>
    <col min="12288" max="12288" width="11.42578125" style="7"/>
    <col min="12289" max="12290" width="10.7109375" style="7" customWidth="1"/>
    <col min="12291" max="12291" width="12.85546875" style="7" customWidth="1"/>
    <col min="12292" max="12292" width="10.7109375" style="7" customWidth="1"/>
    <col min="12293" max="12293" width="12.85546875" style="7" customWidth="1"/>
    <col min="12294" max="12295" width="10.7109375" style="7" customWidth="1"/>
    <col min="12296" max="12296" width="14.85546875" style="7" customWidth="1"/>
    <col min="12297" max="12297" width="15.42578125" style="7" customWidth="1"/>
    <col min="12298" max="12298" width="16.28515625" style="7" customWidth="1"/>
    <col min="12299" max="12299" width="12.85546875" style="7" customWidth="1"/>
    <col min="12300" max="12300" width="13.42578125" style="7" customWidth="1"/>
    <col min="12301" max="12302" width="15.7109375" style="7" customWidth="1"/>
    <col min="12303" max="12303" width="9.28515625" style="7" customWidth="1"/>
    <col min="12304" max="12304" width="13.85546875" style="7" customWidth="1"/>
    <col min="12305" max="12305" width="6.7109375" style="7" customWidth="1"/>
    <col min="12306" max="12306" width="2.140625" style="7" customWidth="1"/>
    <col min="12307" max="12542" width="11.42578125" style="7"/>
    <col min="12543" max="12543" width="18" style="7" customWidth="1"/>
    <col min="12544" max="12544" width="11.42578125" style="7"/>
    <col min="12545" max="12546" width="10.7109375" style="7" customWidth="1"/>
    <col min="12547" max="12547" width="12.85546875" style="7" customWidth="1"/>
    <col min="12548" max="12548" width="10.7109375" style="7" customWidth="1"/>
    <col min="12549" max="12549" width="12.85546875" style="7" customWidth="1"/>
    <col min="12550" max="12551" width="10.7109375" style="7" customWidth="1"/>
    <col min="12552" max="12552" width="14.85546875" style="7" customWidth="1"/>
    <col min="12553" max="12553" width="15.42578125" style="7" customWidth="1"/>
    <col min="12554" max="12554" width="16.28515625" style="7" customWidth="1"/>
    <col min="12555" max="12555" width="12.85546875" style="7" customWidth="1"/>
    <col min="12556" max="12556" width="13.42578125" style="7" customWidth="1"/>
    <col min="12557" max="12558" width="15.7109375" style="7" customWidth="1"/>
    <col min="12559" max="12559" width="9.28515625" style="7" customWidth="1"/>
    <col min="12560" max="12560" width="13.85546875" style="7" customWidth="1"/>
    <col min="12561" max="12561" width="6.7109375" style="7" customWidth="1"/>
    <col min="12562" max="12562" width="2.140625" style="7" customWidth="1"/>
    <col min="12563" max="12798" width="11.42578125" style="7"/>
    <col min="12799" max="12799" width="18" style="7" customWidth="1"/>
    <col min="12800" max="12800" width="11.42578125" style="7"/>
    <col min="12801" max="12802" width="10.7109375" style="7" customWidth="1"/>
    <col min="12803" max="12803" width="12.85546875" style="7" customWidth="1"/>
    <col min="12804" max="12804" width="10.7109375" style="7" customWidth="1"/>
    <col min="12805" max="12805" width="12.85546875" style="7" customWidth="1"/>
    <col min="12806" max="12807" width="10.7109375" style="7" customWidth="1"/>
    <col min="12808" max="12808" width="14.85546875" style="7" customWidth="1"/>
    <col min="12809" max="12809" width="15.42578125" style="7" customWidth="1"/>
    <col min="12810" max="12810" width="16.28515625" style="7" customWidth="1"/>
    <col min="12811" max="12811" width="12.85546875" style="7" customWidth="1"/>
    <col min="12812" max="12812" width="13.42578125" style="7" customWidth="1"/>
    <col min="12813" max="12814" width="15.7109375" style="7" customWidth="1"/>
    <col min="12815" max="12815" width="9.28515625" style="7" customWidth="1"/>
    <col min="12816" max="12816" width="13.85546875" style="7" customWidth="1"/>
    <col min="12817" max="12817" width="6.7109375" style="7" customWidth="1"/>
    <col min="12818" max="12818" width="2.140625" style="7" customWidth="1"/>
    <col min="12819" max="13054" width="11.42578125" style="7"/>
    <col min="13055" max="13055" width="18" style="7" customWidth="1"/>
    <col min="13056" max="13056" width="11.42578125" style="7"/>
    <col min="13057" max="13058" width="10.7109375" style="7" customWidth="1"/>
    <col min="13059" max="13059" width="12.85546875" style="7" customWidth="1"/>
    <col min="13060" max="13060" width="10.7109375" style="7" customWidth="1"/>
    <col min="13061" max="13061" width="12.85546875" style="7" customWidth="1"/>
    <col min="13062" max="13063" width="10.7109375" style="7" customWidth="1"/>
    <col min="13064" max="13064" width="14.85546875" style="7" customWidth="1"/>
    <col min="13065" max="13065" width="15.42578125" style="7" customWidth="1"/>
    <col min="13066" max="13066" width="16.28515625" style="7" customWidth="1"/>
    <col min="13067" max="13067" width="12.85546875" style="7" customWidth="1"/>
    <col min="13068" max="13068" width="13.42578125" style="7" customWidth="1"/>
    <col min="13069" max="13070" width="15.7109375" style="7" customWidth="1"/>
    <col min="13071" max="13071" width="9.28515625" style="7" customWidth="1"/>
    <col min="13072" max="13072" width="13.85546875" style="7" customWidth="1"/>
    <col min="13073" max="13073" width="6.7109375" style="7" customWidth="1"/>
    <col min="13074" max="13074" width="2.140625" style="7" customWidth="1"/>
    <col min="13075" max="13310" width="11.42578125" style="7"/>
    <col min="13311" max="13311" width="18" style="7" customWidth="1"/>
    <col min="13312" max="13312" width="11.42578125" style="7"/>
    <col min="13313" max="13314" width="10.7109375" style="7" customWidth="1"/>
    <col min="13315" max="13315" width="12.85546875" style="7" customWidth="1"/>
    <col min="13316" max="13316" width="10.7109375" style="7" customWidth="1"/>
    <col min="13317" max="13317" width="12.85546875" style="7" customWidth="1"/>
    <col min="13318" max="13319" width="10.7109375" style="7" customWidth="1"/>
    <col min="13320" max="13320" width="14.85546875" style="7" customWidth="1"/>
    <col min="13321" max="13321" width="15.42578125" style="7" customWidth="1"/>
    <col min="13322" max="13322" width="16.28515625" style="7" customWidth="1"/>
    <col min="13323" max="13323" width="12.85546875" style="7" customWidth="1"/>
    <col min="13324" max="13324" width="13.42578125" style="7" customWidth="1"/>
    <col min="13325" max="13326" width="15.7109375" style="7" customWidth="1"/>
    <col min="13327" max="13327" width="9.28515625" style="7" customWidth="1"/>
    <col min="13328" max="13328" width="13.85546875" style="7" customWidth="1"/>
    <col min="13329" max="13329" width="6.7109375" style="7" customWidth="1"/>
    <col min="13330" max="13330" width="2.140625" style="7" customWidth="1"/>
    <col min="13331" max="13566" width="11.42578125" style="7"/>
    <col min="13567" max="13567" width="18" style="7" customWidth="1"/>
    <col min="13568" max="13568" width="11.42578125" style="7"/>
    <col min="13569" max="13570" width="10.7109375" style="7" customWidth="1"/>
    <col min="13571" max="13571" width="12.85546875" style="7" customWidth="1"/>
    <col min="13572" max="13572" width="10.7109375" style="7" customWidth="1"/>
    <col min="13573" max="13573" width="12.85546875" style="7" customWidth="1"/>
    <col min="13574" max="13575" width="10.7109375" style="7" customWidth="1"/>
    <col min="13576" max="13576" width="14.85546875" style="7" customWidth="1"/>
    <col min="13577" max="13577" width="15.42578125" style="7" customWidth="1"/>
    <col min="13578" max="13578" width="16.28515625" style="7" customWidth="1"/>
    <col min="13579" max="13579" width="12.85546875" style="7" customWidth="1"/>
    <col min="13580" max="13580" width="13.42578125" style="7" customWidth="1"/>
    <col min="13581" max="13582" width="15.7109375" style="7" customWidth="1"/>
    <col min="13583" max="13583" width="9.28515625" style="7" customWidth="1"/>
    <col min="13584" max="13584" width="13.85546875" style="7" customWidth="1"/>
    <col min="13585" max="13585" width="6.7109375" style="7" customWidth="1"/>
    <col min="13586" max="13586" width="2.140625" style="7" customWidth="1"/>
    <col min="13587" max="13822" width="11.42578125" style="7"/>
    <col min="13823" max="13823" width="18" style="7" customWidth="1"/>
    <col min="13824" max="13824" width="11.42578125" style="7"/>
    <col min="13825" max="13826" width="10.7109375" style="7" customWidth="1"/>
    <col min="13827" max="13827" width="12.85546875" style="7" customWidth="1"/>
    <col min="13828" max="13828" width="10.7109375" style="7" customWidth="1"/>
    <col min="13829" max="13829" width="12.85546875" style="7" customWidth="1"/>
    <col min="13830" max="13831" width="10.7109375" style="7" customWidth="1"/>
    <col min="13832" max="13832" width="14.85546875" style="7" customWidth="1"/>
    <col min="13833" max="13833" width="15.42578125" style="7" customWidth="1"/>
    <col min="13834" max="13834" width="16.28515625" style="7" customWidth="1"/>
    <col min="13835" max="13835" width="12.85546875" style="7" customWidth="1"/>
    <col min="13836" max="13836" width="13.42578125" style="7" customWidth="1"/>
    <col min="13837" max="13838" width="15.7109375" style="7" customWidth="1"/>
    <col min="13839" max="13839" width="9.28515625" style="7" customWidth="1"/>
    <col min="13840" max="13840" width="13.85546875" style="7" customWidth="1"/>
    <col min="13841" max="13841" width="6.7109375" style="7" customWidth="1"/>
    <col min="13842" max="13842" width="2.140625" style="7" customWidth="1"/>
    <col min="13843" max="14078" width="11.42578125" style="7"/>
    <col min="14079" max="14079" width="18" style="7" customWidth="1"/>
    <col min="14080" max="14080" width="11.42578125" style="7"/>
    <col min="14081" max="14082" width="10.7109375" style="7" customWidth="1"/>
    <col min="14083" max="14083" width="12.85546875" style="7" customWidth="1"/>
    <col min="14084" max="14084" width="10.7109375" style="7" customWidth="1"/>
    <col min="14085" max="14085" width="12.85546875" style="7" customWidth="1"/>
    <col min="14086" max="14087" width="10.7109375" style="7" customWidth="1"/>
    <col min="14088" max="14088" width="14.85546875" style="7" customWidth="1"/>
    <col min="14089" max="14089" width="15.42578125" style="7" customWidth="1"/>
    <col min="14090" max="14090" width="16.28515625" style="7" customWidth="1"/>
    <col min="14091" max="14091" width="12.85546875" style="7" customWidth="1"/>
    <col min="14092" max="14092" width="13.42578125" style="7" customWidth="1"/>
    <col min="14093" max="14094" width="15.7109375" style="7" customWidth="1"/>
    <col min="14095" max="14095" width="9.28515625" style="7" customWidth="1"/>
    <col min="14096" max="14096" width="13.85546875" style="7" customWidth="1"/>
    <col min="14097" max="14097" width="6.7109375" style="7" customWidth="1"/>
    <col min="14098" max="14098" width="2.140625" style="7" customWidth="1"/>
    <col min="14099" max="14334" width="11.42578125" style="7"/>
    <col min="14335" max="14335" width="18" style="7" customWidth="1"/>
    <col min="14336" max="14336" width="11.42578125" style="7"/>
    <col min="14337" max="14338" width="10.7109375" style="7" customWidth="1"/>
    <col min="14339" max="14339" width="12.85546875" style="7" customWidth="1"/>
    <col min="14340" max="14340" width="10.7109375" style="7" customWidth="1"/>
    <col min="14341" max="14341" width="12.85546875" style="7" customWidth="1"/>
    <col min="14342" max="14343" width="10.7109375" style="7" customWidth="1"/>
    <col min="14344" max="14344" width="14.85546875" style="7" customWidth="1"/>
    <col min="14345" max="14345" width="15.42578125" style="7" customWidth="1"/>
    <col min="14346" max="14346" width="16.28515625" style="7" customWidth="1"/>
    <col min="14347" max="14347" width="12.85546875" style="7" customWidth="1"/>
    <col min="14348" max="14348" width="13.42578125" style="7" customWidth="1"/>
    <col min="14349" max="14350" width="15.7109375" style="7" customWidth="1"/>
    <col min="14351" max="14351" width="9.28515625" style="7" customWidth="1"/>
    <col min="14352" max="14352" width="13.85546875" style="7" customWidth="1"/>
    <col min="14353" max="14353" width="6.7109375" style="7" customWidth="1"/>
    <col min="14354" max="14354" width="2.140625" style="7" customWidth="1"/>
    <col min="14355" max="14590" width="11.42578125" style="7"/>
    <col min="14591" max="14591" width="18" style="7" customWidth="1"/>
    <col min="14592" max="14592" width="11.42578125" style="7"/>
    <col min="14593" max="14594" width="10.7109375" style="7" customWidth="1"/>
    <col min="14595" max="14595" width="12.85546875" style="7" customWidth="1"/>
    <col min="14596" max="14596" width="10.7109375" style="7" customWidth="1"/>
    <col min="14597" max="14597" width="12.85546875" style="7" customWidth="1"/>
    <col min="14598" max="14599" width="10.7109375" style="7" customWidth="1"/>
    <col min="14600" max="14600" width="14.85546875" style="7" customWidth="1"/>
    <col min="14601" max="14601" width="15.42578125" style="7" customWidth="1"/>
    <col min="14602" max="14602" width="16.28515625" style="7" customWidth="1"/>
    <col min="14603" max="14603" width="12.85546875" style="7" customWidth="1"/>
    <col min="14604" max="14604" width="13.42578125" style="7" customWidth="1"/>
    <col min="14605" max="14606" width="15.7109375" style="7" customWidth="1"/>
    <col min="14607" max="14607" width="9.28515625" style="7" customWidth="1"/>
    <col min="14608" max="14608" width="13.85546875" style="7" customWidth="1"/>
    <col min="14609" max="14609" width="6.7109375" style="7" customWidth="1"/>
    <col min="14610" max="14610" width="2.140625" style="7" customWidth="1"/>
    <col min="14611" max="14846" width="11.42578125" style="7"/>
    <col min="14847" max="14847" width="18" style="7" customWidth="1"/>
    <col min="14848" max="14848" width="11.42578125" style="7"/>
    <col min="14849" max="14850" width="10.7109375" style="7" customWidth="1"/>
    <col min="14851" max="14851" width="12.85546875" style="7" customWidth="1"/>
    <col min="14852" max="14852" width="10.7109375" style="7" customWidth="1"/>
    <col min="14853" max="14853" width="12.85546875" style="7" customWidth="1"/>
    <col min="14854" max="14855" width="10.7109375" style="7" customWidth="1"/>
    <col min="14856" max="14856" width="14.85546875" style="7" customWidth="1"/>
    <col min="14857" max="14857" width="15.42578125" style="7" customWidth="1"/>
    <col min="14858" max="14858" width="16.28515625" style="7" customWidth="1"/>
    <col min="14859" max="14859" width="12.85546875" style="7" customWidth="1"/>
    <col min="14860" max="14860" width="13.42578125" style="7" customWidth="1"/>
    <col min="14861" max="14862" width="15.7109375" style="7" customWidth="1"/>
    <col min="14863" max="14863" width="9.28515625" style="7" customWidth="1"/>
    <col min="14864" max="14864" width="13.85546875" style="7" customWidth="1"/>
    <col min="14865" max="14865" width="6.7109375" style="7" customWidth="1"/>
    <col min="14866" max="14866" width="2.140625" style="7" customWidth="1"/>
    <col min="14867" max="15102" width="11.42578125" style="7"/>
    <col min="15103" max="15103" width="18" style="7" customWidth="1"/>
    <col min="15104" max="15104" width="11.42578125" style="7"/>
    <col min="15105" max="15106" width="10.7109375" style="7" customWidth="1"/>
    <col min="15107" max="15107" width="12.85546875" style="7" customWidth="1"/>
    <col min="15108" max="15108" width="10.7109375" style="7" customWidth="1"/>
    <col min="15109" max="15109" width="12.85546875" style="7" customWidth="1"/>
    <col min="15110" max="15111" width="10.7109375" style="7" customWidth="1"/>
    <col min="15112" max="15112" width="14.85546875" style="7" customWidth="1"/>
    <col min="15113" max="15113" width="15.42578125" style="7" customWidth="1"/>
    <col min="15114" max="15114" width="16.28515625" style="7" customWidth="1"/>
    <col min="15115" max="15115" width="12.85546875" style="7" customWidth="1"/>
    <col min="15116" max="15116" width="13.42578125" style="7" customWidth="1"/>
    <col min="15117" max="15118" width="15.7109375" style="7" customWidth="1"/>
    <col min="15119" max="15119" width="9.28515625" style="7" customWidth="1"/>
    <col min="15120" max="15120" width="13.85546875" style="7" customWidth="1"/>
    <col min="15121" max="15121" width="6.7109375" style="7" customWidth="1"/>
    <col min="15122" max="15122" width="2.140625" style="7" customWidth="1"/>
    <col min="15123" max="15358" width="11.42578125" style="7"/>
    <col min="15359" max="15359" width="18" style="7" customWidth="1"/>
    <col min="15360" max="15360" width="11.42578125" style="7"/>
    <col min="15361" max="15362" width="10.7109375" style="7" customWidth="1"/>
    <col min="15363" max="15363" width="12.85546875" style="7" customWidth="1"/>
    <col min="15364" max="15364" width="10.7109375" style="7" customWidth="1"/>
    <col min="15365" max="15365" width="12.85546875" style="7" customWidth="1"/>
    <col min="15366" max="15367" width="10.7109375" style="7" customWidth="1"/>
    <col min="15368" max="15368" width="14.85546875" style="7" customWidth="1"/>
    <col min="15369" max="15369" width="15.42578125" style="7" customWidth="1"/>
    <col min="15370" max="15370" width="16.28515625" style="7" customWidth="1"/>
    <col min="15371" max="15371" width="12.85546875" style="7" customWidth="1"/>
    <col min="15372" max="15372" width="13.42578125" style="7" customWidth="1"/>
    <col min="15373" max="15374" width="15.7109375" style="7" customWidth="1"/>
    <col min="15375" max="15375" width="9.28515625" style="7" customWidth="1"/>
    <col min="15376" max="15376" width="13.85546875" style="7" customWidth="1"/>
    <col min="15377" max="15377" width="6.7109375" style="7" customWidth="1"/>
    <col min="15378" max="15378" width="2.140625" style="7" customWidth="1"/>
    <col min="15379" max="15614" width="11.42578125" style="7"/>
    <col min="15615" max="15615" width="18" style="7" customWidth="1"/>
    <col min="15616" max="15616" width="11.42578125" style="7"/>
    <col min="15617" max="15618" width="10.7109375" style="7" customWidth="1"/>
    <col min="15619" max="15619" width="12.85546875" style="7" customWidth="1"/>
    <col min="15620" max="15620" width="10.7109375" style="7" customWidth="1"/>
    <col min="15621" max="15621" width="12.85546875" style="7" customWidth="1"/>
    <col min="15622" max="15623" width="10.7109375" style="7" customWidth="1"/>
    <col min="15624" max="15624" width="14.85546875" style="7" customWidth="1"/>
    <col min="15625" max="15625" width="15.42578125" style="7" customWidth="1"/>
    <col min="15626" max="15626" width="16.28515625" style="7" customWidth="1"/>
    <col min="15627" max="15627" width="12.85546875" style="7" customWidth="1"/>
    <col min="15628" max="15628" width="13.42578125" style="7" customWidth="1"/>
    <col min="15629" max="15630" width="15.7109375" style="7" customWidth="1"/>
    <col min="15631" max="15631" width="9.28515625" style="7" customWidth="1"/>
    <col min="15632" max="15632" width="13.85546875" style="7" customWidth="1"/>
    <col min="15633" max="15633" width="6.7109375" style="7" customWidth="1"/>
    <col min="15634" max="15634" width="2.140625" style="7" customWidth="1"/>
    <col min="15635" max="15870" width="11.42578125" style="7"/>
    <col min="15871" max="15871" width="18" style="7" customWidth="1"/>
    <col min="15872" max="15872" width="11.42578125" style="7"/>
    <col min="15873" max="15874" width="10.7109375" style="7" customWidth="1"/>
    <col min="15875" max="15875" width="12.85546875" style="7" customWidth="1"/>
    <col min="15876" max="15876" width="10.7109375" style="7" customWidth="1"/>
    <col min="15877" max="15877" width="12.85546875" style="7" customWidth="1"/>
    <col min="15878" max="15879" width="10.7109375" style="7" customWidth="1"/>
    <col min="15880" max="15880" width="14.85546875" style="7" customWidth="1"/>
    <col min="15881" max="15881" width="15.42578125" style="7" customWidth="1"/>
    <col min="15882" max="15882" width="16.28515625" style="7" customWidth="1"/>
    <col min="15883" max="15883" width="12.85546875" style="7" customWidth="1"/>
    <col min="15884" max="15884" width="13.42578125" style="7" customWidth="1"/>
    <col min="15885" max="15886" width="15.7109375" style="7" customWidth="1"/>
    <col min="15887" max="15887" width="9.28515625" style="7" customWidth="1"/>
    <col min="15888" max="15888" width="13.85546875" style="7" customWidth="1"/>
    <col min="15889" max="15889" width="6.7109375" style="7" customWidth="1"/>
    <col min="15890" max="15890" width="2.140625" style="7" customWidth="1"/>
    <col min="15891" max="16126" width="11.42578125" style="7"/>
    <col min="16127" max="16127" width="18" style="7" customWidth="1"/>
    <col min="16128" max="16128" width="11.42578125" style="7"/>
    <col min="16129" max="16130" width="10.7109375" style="7" customWidth="1"/>
    <col min="16131" max="16131" width="12.85546875" style="7" customWidth="1"/>
    <col min="16132" max="16132" width="10.7109375" style="7" customWidth="1"/>
    <col min="16133" max="16133" width="12.85546875" style="7" customWidth="1"/>
    <col min="16134" max="16135" width="10.7109375" style="7" customWidth="1"/>
    <col min="16136" max="16136" width="14.85546875" style="7" customWidth="1"/>
    <col min="16137" max="16137" width="15.42578125" style="7" customWidth="1"/>
    <col min="16138" max="16138" width="16.28515625" style="7" customWidth="1"/>
    <col min="16139" max="16139" width="12.85546875" style="7" customWidth="1"/>
    <col min="16140" max="16140" width="13.42578125" style="7" customWidth="1"/>
    <col min="16141" max="16142" width="15.7109375" style="7" customWidth="1"/>
    <col min="16143" max="16143" width="9.28515625" style="7" customWidth="1"/>
    <col min="16144" max="16144" width="13.85546875" style="7" customWidth="1"/>
    <col min="16145" max="16145" width="6.7109375" style="7" customWidth="1"/>
    <col min="16146" max="16146" width="2.140625" style="7" customWidth="1"/>
    <col min="16147" max="16384" width="11.42578125" style="7"/>
  </cols>
  <sheetData>
    <row r="1" spans="1:17" x14ac:dyDescent="0.25">
      <c r="C1" s="8"/>
      <c r="D1" s="8"/>
      <c r="E1" s="8"/>
      <c r="F1" s="8"/>
      <c r="G1" s="8"/>
      <c r="H1" s="8"/>
      <c r="I1" s="8"/>
      <c r="J1" s="8"/>
      <c r="K1" s="8"/>
      <c r="L1" s="8"/>
      <c r="M1" s="8"/>
      <c r="N1" s="8"/>
      <c r="O1" s="9"/>
    </row>
    <row r="2" spans="1:17" x14ac:dyDescent="0.25">
      <c r="A2" s="10" t="s">
        <v>0</v>
      </c>
      <c r="B2" s="11">
        <v>2019</v>
      </c>
      <c r="C2" s="8"/>
      <c r="D2" s="8"/>
      <c r="E2" s="8"/>
      <c r="F2" s="8"/>
      <c r="G2" s="8"/>
      <c r="H2" s="8"/>
      <c r="I2" s="8"/>
      <c r="J2" s="8"/>
      <c r="K2" s="8"/>
      <c r="L2" s="8"/>
      <c r="M2" s="8"/>
      <c r="N2" s="8"/>
      <c r="O2" s="9"/>
    </row>
    <row r="3" spans="1:17" x14ac:dyDescent="0.25">
      <c r="C3" s="8"/>
      <c r="D3" s="8"/>
      <c r="E3" s="8"/>
      <c r="F3" s="8"/>
      <c r="G3" s="8"/>
      <c r="H3" s="8"/>
      <c r="I3" s="8"/>
      <c r="J3" s="8"/>
      <c r="K3" s="8"/>
      <c r="L3" s="8"/>
      <c r="M3" s="8"/>
      <c r="N3" s="8"/>
      <c r="O3" s="9"/>
    </row>
    <row r="4" spans="1:17" x14ac:dyDescent="0.25">
      <c r="C4" s="8"/>
      <c r="D4" s="8"/>
      <c r="E4" s="8"/>
      <c r="F4" s="8"/>
      <c r="G4" s="8"/>
      <c r="H4" s="8"/>
      <c r="I4" s="8"/>
      <c r="J4" s="8"/>
      <c r="K4" s="8"/>
      <c r="L4" s="8"/>
      <c r="M4" s="8"/>
      <c r="N4" s="8"/>
      <c r="O4" s="9"/>
    </row>
    <row r="5" spans="1:17" x14ac:dyDescent="0.25">
      <c r="C5" s="8"/>
      <c r="D5" s="8"/>
      <c r="E5" s="8"/>
      <c r="F5" s="8"/>
      <c r="G5" s="8"/>
      <c r="H5" s="8"/>
      <c r="I5" s="8"/>
      <c r="J5" s="8"/>
      <c r="K5" s="8"/>
      <c r="L5" s="8"/>
      <c r="M5" s="8"/>
      <c r="N5" s="8"/>
      <c r="O5" s="9"/>
    </row>
    <row r="6" spans="1:17" x14ac:dyDescent="0.25">
      <c r="C6" s="8"/>
      <c r="D6" s="8"/>
      <c r="E6" s="8"/>
      <c r="F6" s="8"/>
      <c r="G6" s="8"/>
      <c r="H6" s="8"/>
      <c r="I6" s="8"/>
      <c r="J6" s="8"/>
      <c r="K6" s="8"/>
      <c r="L6" s="8"/>
      <c r="M6" s="8"/>
      <c r="N6" s="8"/>
      <c r="O6" s="9"/>
    </row>
    <row r="7" spans="1:17" x14ac:dyDescent="0.25">
      <c r="A7" s="12"/>
      <c r="B7" s="12"/>
      <c r="C7" s="12"/>
      <c r="D7" s="12"/>
      <c r="E7" s="12"/>
      <c r="F7" s="12"/>
      <c r="G7" s="12"/>
      <c r="H7" s="12"/>
      <c r="I7" s="12"/>
      <c r="J7" s="12"/>
      <c r="K7" s="12"/>
      <c r="L7" s="12"/>
      <c r="M7" s="12"/>
      <c r="N7" s="12"/>
      <c r="O7" s="12"/>
      <c r="P7" s="12"/>
      <c r="Q7" s="12"/>
    </row>
    <row r="8" spans="1:17" x14ac:dyDescent="0.25">
      <c r="C8" s="8"/>
      <c r="D8" s="4"/>
      <c r="E8" s="8"/>
      <c r="F8" s="8"/>
      <c r="G8" s="8"/>
      <c r="H8" s="8"/>
      <c r="I8" s="8"/>
      <c r="J8" s="8"/>
      <c r="K8" s="8"/>
      <c r="L8" s="8"/>
      <c r="M8" s="8"/>
      <c r="N8" s="8"/>
      <c r="O8" s="9"/>
      <c r="P8" s="13"/>
    </row>
    <row r="9" spans="1:17" ht="18.75" x14ac:dyDescent="0.3">
      <c r="A9" s="231" t="s">
        <v>125</v>
      </c>
      <c r="B9" s="231"/>
      <c r="C9" s="231"/>
      <c r="D9" s="231"/>
      <c r="E9" s="231"/>
      <c r="F9" s="231"/>
      <c r="G9" s="231"/>
      <c r="H9" s="231"/>
      <c r="I9" s="231"/>
      <c r="J9" s="231"/>
      <c r="K9" s="231"/>
      <c r="L9" s="231"/>
      <c r="M9" s="231"/>
      <c r="N9" s="231"/>
      <c r="O9" s="231"/>
      <c r="P9" s="231"/>
      <c r="Q9" s="231"/>
    </row>
    <row r="10" spans="1:17" x14ac:dyDescent="0.25">
      <c r="C10" s="8"/>
      <c r="D10" s="8"/>
      <c r="E10" s="8"/>
      <c r="F10" s="8"/>
      <c r="G10" s="8"/>
      <c r="H10" s="8"/>
      <c r="I10" s="8"/>
      <c r="J10" s="8"/>
      <c r="K10" s="8"/>
      <c r="L10" s="8"/>
      <c r="M10" s="8"/>
      <c r="N10" s="8"/>
      <c r="O10" s="9"/>
    </row>
    <row r="11" spans="1:17" ht="15.75" thickBot="1" x14ac:dyDescent="0.3">
      <c r="C11" s="8"/>
      <c r="D11" s="8"/>
      <c r="E11" s="8"/>
      <c r="F11" s="8"/>
      <c r="G11" s="8"/>
      <c r="H11" s="8"/>
      <c r="I11" s="8"/>
      <c r="J11" s="8"/>
      <c r="K11" s="8"/>
      <c r="L11" s="8"/>
      <c r="M11" s="8"/>
      <c r="N11" s="8"/>
      <c r="O11" s="9"/>
    </row>
    <row r="12" spans="1:17" ht="13.15" customHeight="1" x14ac:dyDescent="0.25">
      <c r="A12" s="234" t="s">
        <v>1</v>
      </c>
      <c r="B12" s="235"/>
      <c r="C12" s="238"/>
      <c r="D12" s="239"/>
      <c r="E12" s="239"/>
      <c r="F12" s="239"/>
      <c r="G12" s="239"/>
      <c r="H12" s="239"/>
      <c r="I12" s="240"/>
      <c r="J12" s="241" t="s">
        <v>67</v>
      </c>
      <c r="K12" s="241" t="s">
        <v>69</v>
      </c>
      <c r="L12" s="15"/>
      <c r="M12" s="16"/>
      <c r="N12" s="241" t="s">
        <v>68</v>
      </c>
      <c r="O12" s="17"/>
      <c r="P12" s="18"/>
      <c r="Q12" s="19" t="s">
        <v>83</v>
      </c>
    </row>
    <row r="13" spans="1:17" ht="36.6" customHeight="1" thickBot="1" x14ac:dyDescent="0.3">
      <c r="A13" s="236"/>
      <c r="B13" s="237"/>
      <c r="C13" s="20" t="s">
        <v>3</v>
      </c>
      <c r="D13" s="21" t="s">
        <v>4</v>
      </c>
      <c r="E13" s="21" t="s">
        <v>5</v>
      </c>
      <c r="F13" s="21" t="s">
        <v>6</v>
      </c>
      <c r="G13" s="21" t="s">
        <v>7</v>
      </c>
      <c r="H13" s="21" t="s">
        <v>8</v>
      </c>
      <c r="I13" s="22" t="s">
        <v>9</v>
      </c>
      <c r="J13" s="242"/>
      <c r="K13" s="243"/>
      <c r="L13" s="23" t="s">
        <v>62</v>
      </c>
      <c r="M13" s="24" t="s">
        <v>63</v>
      </c>
      <c r="N13" s="242"/>
      <c r="O13" s="17"/>
      <c r="P13" s="25"/>
      <c r="Q13" s="26" t="s">
        <v>10</v>
      </c>
    </row>
    <row r="14" spans="1:17" ht="15.75" thickBot="1" x14ac:dyDescent="0.3">
      <c r="A14" s="27" t="s">
        <v>11</v>
      </c>
      <c r="B14" s="28"/>
      <c r="C14" s="29"/>
      <c r="D14" s="29"/>
      <c r="E14" s="29"/>
      <c r="F14" s="29"/>
      <c r="G14" s="29"/>
      <c r="H14" s="29"/>
      <c r="I14" s="29"/>
      <c r="J14" s="29"/>
      <c r="K14" s="29"/>
      <c r="L14" s="29"/>
      <c r="M14" s="30"/>
      <c r="N14" s="29"/>
      <c r="O14" s="31"/>
      <c r="P14" s="32"/>
      <c r="Q14" s="33"/>
    </row>
    <row r="15" spans="1:17" ht="15.75" thickBot="1" x14ac:dyDescent="0.3">
      <c r="A15" s="34" t="s">
        <v>12</v>
      </c>
      <c r="B15" s="35" t="s">
        <v>13</v>
      </c>
      <c r="C15" s="36"/>
      <c r="D15" s="37"/>
      <c r="E15" s="37"/>
      <c r="F15" s="38"/>
      <c r="G15" s="38"/>
      <c r="H15" s="37"/>
      <c r="I15" s="39"/>
      <c r="J15" s="40">
        <f>+C15*$C$32+D15*$D$32+E15*$E$32+F15*$F$32+H15*$H$32+I15*$I$32+G15*$G$32</f>
        <v>0</v>
      </c>
      <c r="K15" s="41">
        <f>ABRIL!K15+J15</f>
        <v>3131</v>
      </c>
      <c r="L15" s="41">
        <f>H41</f>
        <v>975</v>
      </c>
      <c r="M15" s="42">
        <f t="shared" ref="M15" si="0">IF(J15&gt;L15,L15)+ IF(J15&lt;L15,J15)</f>
        <v>0</v>
      </c>
      <c r="N15" s="43">
        <f>ABRIL!N15+(J15-L15)</f>
        <v>-1744</v>
      </c>
      <c r="O15" s="44"/>
      <c r="P15" s="45"/>
      <c r="Q15" s="46"/>
    </row>
    <row r="16" spans="1:17" ht="15.75" thickBot="1" x14ac:dyDescent="0.3">
      <c r="A16" s="27" t="s">
        <v>14</v>
      </c>
      <c r="B16" s="28"/>
      <c r="C16" s="47"/>
      <c r="D16" s="47"/>
      <c r="E16" s="47"/>
      <c r="F16" s="47"/>
      <c r="G16" s="47"/>
      <c r="H16" s="48"/>
      <c r="I16" s="47"/>
      <c r="J16" s="144"/>
      <c r="K16" s="144"/>
      <c r="L16" s="144"/>
      <c r="M16" s="144"/>
      <c r="N16" s="144"/>
      <c r="O16" s="51"/>
      <c r="P16" s="32"/>
      <c r="Q16" s="33"/>
    </row>
    <row r="17" spans="1:17" x14ac:dyDescent="0.25">
      <c r="A17" s="52" t="s">
        <v>15</v>
      </c>
      <c r="B17" s="53" t="s">
        <v>16</v>
      </c>
      <c r="C17" s="36"/>
      <c r="D17" s="37"/>
      <c r="E17" s="37"/>
      <c r="F17" s="37"/>
      <c r="G17" s="37"/>
      <c r="H17" s="37"/>
      <c r="I17" s="162"/>
      <c r="J17" s="40">
        <f t="shared" ref="J17:J29" si="1">+C17*$C$32+D17*$D$32+E17*$E$32+F17*$F$32+H17*$H$32+I17*$I$32+G17*$G$32</f>
        <v>0</v>
      </c>
      <c r="K17" s="40">
        <f>ABRIL!K17+J17</f>
        <v>2642</v>
      </c>
      <c r="L17" s="40">
        <f>H44</f>
        <v>1025</v>
      </c>
      <c r="M17" s="40">
        <f t="shared" ref="M17:M29" si="2">IF(J17&gt;L17,L17)+ IF(J17&lt;L17,J17)</f>
        <v>0</v>
      </c>
      <c r="N17" s="40">
        <f>ABRIL!N17+(J17-L17)</f>
        <v>-2483</v>
      </c>
      <c r="O17" s="44"/>
      <c r="P17" s="61" t="s">
        <v>17</v>
      </c>
      <c r="Q17" s="62">
        <v>1</v>
      </c>
    </row>
    <row r="18" spans="1:17" x14ac:dyDescent="0.25">
      <c r="A18" s="52" t="s">
        <v>18</v>
      </c>
      <c r="B18" s="53" t="s">
        <v>19</v>
      </c>
      <c r="C18" s="72"/>
      <c r="D18" s="73"/>
      <c r="E18" s="73"/>
      <c r="F18" s="73"/>
      <c r="G18" s="73"/>
      <c r="H18" s="73"/>
      <c r="I18" s="165"/>
      <c r="J18" s="58">
        <f t="shared" si="1"/>
        <v>0</v>
      </c>
      <c r="K18" s="58">
        <f>ABRIL!K18+J18</f>
        <v>2291</v>
      </c>
      <c r="L18" s="58">
        <f>H44</f>
        <v>1025</v>
      </c>
      <c r="M18" s="58">
        <f t="shared" si="2"/>
        <v>0</v>
      </c>
      <c r="N18" s="58">
        <f>ABRIL!N18+(J18-L18)</f>
        <v>-2834</v>
      </c>
      <c r="O18" s="44"/>
      <c r="P18" s="61" t="s">
        <v>20</v>
      </c>
      <c r="Q18" s="62">
        <v>3</v>
      </c>
    </row>
    <row r="19" spans="1:17" x14ac:dyDescent="0.25">
      <c r="A19" s="52" t="s">
        <v>21</v>
      </c>
      <c r="B19" s="53" t="s">
        <v>22</v>
      </c>
      <c r="C19" s="167"/>
      <c r="D19" s="168"/>
      <c r="E19" s="168"/>
      <c r="F19" s="168"/>
      <c r="G19" s="168"/>
      <c r="H19" s="168"/>
      <c r="I19" s="169"/>
      <c r="J19" s="169"/>
      <c r="K19" s="169"/>
      <c r="L19" s="169"/>
      <c r="M19" s="169"/>
      <c r="N19" s="169"/>
      <c r="O19" s="44"/>
      <c r="P19" s="61" t="s">
        <v>23</v>
      </c>
      <c r="Q19" s="69"/>
    </row>
    <row r="20" spans="1:17" ht="15.75" thickBot="1" x14ac:dyDescent="0.3">
      <c r="A20" s="70" t="s">
        <v>24</v>
      </c>
      <c r="B20" s="71" t="s">
        <v>25</v>
      </c>
      <c r="C20" s="170"/>
      <c r="D20" s="171"/>
      <c r="E20" s="171"/>
      <c r="F20" s="171"/>
      <c r="G20" s="171"/>
      <c r="H20" s="171"/>
      <c r="I20" s="172"/>
      <c r="J20" s="167"/>
      <c r="K20" s="167"/>
      <c r="L20" s="167"/>
      <c r="M20" s="167"/>
      <c r="N20" s="173"/>
      <c r="O20" s="44"/>
      <c r="P20" s="45" t="s">
        <v>26</v>
      </c>
      <c r="Q20" s="77"/>
    </row>
    <row r="21" spans="1:17" ht="15.75" thickBot="1" x14ac:dyDescent="0.3">
      <c r="A21" s="78" t="s">
        <v>32</v>
      </c>
      <c r="B21" s="79"/>
      <c r="C21" s="175"/>
      <c r="D21" s="175"/>
      <c r="E21" s="175"/>
      <c r="F21" s="175"/>
      <c r="G21" s="175"/>
      <c r="H21" s="175"/>
      <c r="I21" s="175"/>
      <c r="J21" s="176"/>
      <c r="K21" s="176"/>
      <c r="L21" s="176"/>
      <c r="M21" s="144"/>
      <c r="N21" s="176"/>
      <c r="O21" s="44"/>
      <c r="P21" s="45" t="s">
        <v>29</v>
      </c>
      <c r="Q21" s="69">
        <v>1</v>
      </c>
    </row>
    <row r="22" spans="1:17" x14ac:dyDescent="0.25">
      <c r="A22" s="34" t="s">
        <v>37</v>
      </c>
      <c r="B22" s="35" t="s">
        <v>38</v>
      </c>
      <c r="C22" s="36"/>
      <c r="D22" s="37"/>
      <c r="E22" s="37"/>
      <c r="F22" s="37"/>
      <c r="G22" s="37"/>
      <c r="H22" s="37"/>
      <c r="I22" s="162"/>
      <c r="J22" s="40">
        <f t="shared" si="1"/>
        <v>0</v>
      </c>
      <c r="K22" s="40">
        <f>ABRIL!K22+J22</f>
        <v>1274</v>
      </c>
      <c r="L22" s="40">
        <f>H45</f>
        <v>500</v>
      </c>
      <c r="M22" s="40">
        <f t="shared" si="2"/>
        <v>0</v>
      </c>
      <c r="N22" s="40">
        <f>ABRIL!N22+(J22-L22)</f>
        <v>-1226</v>
      </c>
      <c r="O22" s="44"/>
      <c r="P22" s="82"/>
      <c r="Q22" s="83"/>
    </row>
    <row r="23" spans="1:17" x14ac:dyDescent="0.25">
      <c r="A23" s="52" t="s">
        <v>40</v>
      </c>
      <c r="B23" s="53" t="s">
        <v>41</v>
      </c>
      <c r="C23" s="153"/>
      <c r="D23" s="154"/>
      <c r="E23" s="154"/>
      <c r="F23" s="154"/>
      <c r="G23" s="154"/>
      <c r="H23" s="154"/>
      <c r="I23" s="163"/>
      <c r="J23" s="58">
        <f t="shared" si="1"/>
        <v>0</v>
      </c>
      <c r="K23" s="58">
        <f>ABRIL!K23+J23</f>
        <v>710</v>
      </c>
      <c r="L23" s="58">
        <f>H46</f>
        <v>350</v>
      </c>
      <c r="M23" s="58">
        <f t="shared" si="2"/>
        <v>0</v>
      </c>
      <c r="N23" s="58">
        <f>ABRIL!N23+(J23-L23)</f>
        <v>-1040</v>
      </c>
      <c r="O23" s="51"/>
      <c r="P23" s="45" t="s">
        <v>33</v>
      </c>
      <c r="Q23" s="77"/>
    </row>
    <row r="24" spans="1:17" x14ac:dyDescent="0.25">
      <c r="A24" s="70" t="s">
        <v>42</v>
      </c>
      <c r="B24" s="71" t="s">
        <v>43</v>
      </c>
      <c r="C24" s="72"/>
      <c r="D24" s="73"/>
      <c r="E24" s="73"/>
      <c r="F24" s="73"/>
      <c r="G24" s="73"/>
      <c r="H24" s="73"/>
      <c r="I24" s="165"/>
      <c r="J24" s="58">
        <f t="shared" si="1"/>
        <v>0</v>
      </c>
      <c r="K24" s="58">
        <f>ABRIL!K24+J24</f>
        <v>605</v>
      </c>
      <c r="L24" s="58">
        <f>H46</f>
        <v>350</v>
      </c>
      <c r="M24" s="58">
        <f t="shared" si="2"/>
        <v>0</v>
      </c>
      <c r="N24" s="58">
        <f>ABRIL!N24+(J24-L24)</f>
        <v>-1145</v>
      </c>
      <c r="O24" s="44"/>
      <c r="P24" s="45" t="s">
        <v>35</v>
      </c>
      <c r="Q24" s="77">
        <v>6</v>
      </c>
    </row>
    <row r="25" spans="1:17" x14ac:dyDescent="0.25">
      <c r="A25" s="70" t="s">
        <v>71</v>
      </c>
      <c r="B25" s="71" t="s">
        <v>34</v>
      </c>
      <c r="C25" s="72"/>
      <c r="D25" s="73"/>
      <c r="E25" s="73"/>
      <c r="F25" s="73"/>
      <c r="G25" s="73"/>
      <c r="H25" s="73"/>
      <c r="I25" s="165"/>
      <c r="J25" s="58">
        <f t="shared" si="1"/>
        <v>0</v>
      </c>
      <c r="K25" s="58">
        <f>ABRIL!K25+J25</f>
        <v>815</v>
      </c>
      <c r="L25" s="58">
        <f>H45</f>
        <v>500</v>
      </c>
      <c r="M25" s="58">
        <f t="shared" si="2"/>
        <v>0</v>
      </c>
      <c r="N25" s="58">
        <f>ABRIL!N25+(J25-L25)</f>
        <v>-1685</v>
      </c>
      <c r="O25" s="44"/>
      <c r="P25" s="61" t="s">
        <v>36</v>
      </c>
      <c r="Q25" s="62">
        <v>4</v>
      </c>
    </row>
    <row r="26" spans="1:17" x14ac:dyDescent="0.25">
      <c r="A26" s="70" t="s">
        <v>30</v>
      </c>
      <c r="B26" s="71" t="s">
        <v>31</v>
      </c>
      <c r="C26" s="72"/>
      <c r="D26" s="73"/>
      <c r="E26" s="73"/>
      <c r="F26" s="73"/>
      <c r="G26" s="73"/>
      <c r="H26" s="73"/>
      <c r="I26" s="165"/>
      <c r="J26" s="58">
        <f t="shared" si="1"/>
        <v>0</v>
      </c>
      <c r="K26" s="58">
        <f>ABRIL!K26+J26</f>
        <v>500</v>
      </c>
      <c r="L26" s="58">
        <f>H46</f>
        <v>350</v>
      </c>
      <c r="M26" s="58">
        <f t="shared" si="2"/>
        <v>0</v>
      </c>
      <c r="N26" s="58">
        <f>ABRIL!N26+(J26-L26)</f>
        <v>-1250</v>
      </c>
      <c r="O26" s="44"/>
      <c r="P26" s="84" t="s">
        <v>39</v>
      </c>
      <c r="Q26" s="85"/>
    </row>
    <row r="27" spans="1:17" x14ac:dyDescent="0.25">
      <c r="A27" s="52" t="s">
        <v>99</v>
      </c>
      <c r="B27" s="53" t="s">
        <v>100</v>
      </c>
      <c r="C27" s="72"/>
      <c r="D27" s="73"/>
      <c r="E27" s="73"/>
      <c r="F27" s="73"/>
      <c r="G27" s="73"/>
      <c r="H27" s="73"/>
      <c r="I27" s="165"/>
      <c r="J27" s="58">
        <f t="shared" si="1"/>
        <v>0</v>
      </c>
      <c r="K27" s="58">
        <f>J27</f>
        <v>0</v>
      </c>
      <c r="L27" s="58">
        <f>H46</f>
        <v>350</v>
      </c>
      <c r="M27" s="58">
        <f t="shared" si="2"/>
        <v>0</v>
      </c>
      <c r="N27" s="58">
        <f>J27-K27</f>
        <v>0</v>
      </c>
      <c r="O27" s="44"/>
      <c r="P27" s="84" t="s">
        <v>35</v>
      </c>
      <c r="Q27" s="77"/>
    </row>
    <row r="28" spans="1:17" x14ac:dyDescent="0.25">
      <c r="A28" s="52" t="s">
        <v>27</v>
      </c>
      <c r="B28" s="53" t="s">
        <v>28</v>
      </c>
      <c r="C28" s="72"/>
      <c r="D28" s="73"/>
      <c r="E28" s="73"/>
      <c r="F28" s="73"/>
      <c r="G28" s="73"/>
      <c r="H28" s="73"/>
      <c r="I28" s="165"/>
      <c r="J28" s="58">
        <f t="shared" si="1"/>
        <v>0</v>
      </c>
      <c r="K28" s="58">
        <f>ABRIL!K28+J28</f>
        <v>1274</v>
      </c>
      <c r="L28" s="58">
        <f>H45</f>
        <v>500</v>
      </c>
      <c r="M28" s="58">
        <f t="shared" si="2"/>
        <v>0</v>
      </c>
      <c r="N28" s="58">
        <f>ABRIL!N28+(J28-L28)</f>
        <v>-1226</v>
      </c>
      <c r="O28" s="44"/>
      <c r="P28" s="45" t="s">
        <v>44</v>
      </c>
      <c r="Q28" s="77">
        <v>1</v>
      </c>
    </row>
    <row r="29" spans="1:17" ht="15.75" thickBot="1" x14ac:dyDescent="0.3">
      <c r="A29" s="91" t="s">
        <v>45</v>
      </c>
      <c r="B29" s="92" t="s">
        <v>46</v>
      </c>
      <c r="C29" s="93"/>
      <c r="D29" s="94"/>
      <c r="E29" s="94"/>
      <c r="F29" s="94"/>
      <c r="G29" s="94"/>
      <c r="H29" s="94"/>
      <c r="I29" s="166"/>
      <c r="J29" s="76">
        <f t="shared" si="1"/>
        <v>0</v>
      </c>
      <c r="K29" s="76">
        <f>ABRIL!K29+J29</f>
        <v>1025</v>
      </c>
      <c r="L29" s="76">
        <f>H45</f>
        <v>500</v>
      </c>
      <c r="M29" s="76">
        <f t="shared" si="2"/>
        <v>0</v>
      </c>
      <c r="N29" s="76">
        <f>ABRIL!N29+(J29-L29)</f>
        <v>-1475</v>
      </c>
      <c r="O29" s="44"/>
      <c r="P29" s="45"/>
      <c r="Q29" s="77"/>
    </row>
    <row r="30" spans="1:17" x14ac:dyDescent="0.25">
      <c r="A30" s="8"/>
      <c r="B30" s="8"/>
      <c r="C30" s="8"/>
      <c r="D30" s="8"/>
      <c r="E30" s="8"/>
      <c r="F30" s="8"/>
      <c r="G30" s="8"/>
      <c r="H30" s="8"/>
      <c r="I30" s="8"/>
      <c r="J30" s="8"/>
      <c r="K30" s="8"/>
      <c r="L30" s="8"/>
      <c r="M30" s="8"/>
      <c r="N30" s="8"/>
      <c r="O30" s="44"/>
      <c r="P30" s="45" t="s">
        <v>35</v>
      </c>
      <c r="Q30" s="85">
        <v>1</v>
      </c>
    </row>
    <row r="31" spans="1:17" ht="15.75" thickBot="1" x14ac:dyDescent="0.3">
      <c r="A31" s="100" t="s">
        <v>48</v>
      </c>
      <c r="C31" s="8"/>
      <c r="D31" s="8"/>
      <c r="E31" s="8"/>
      <c r="F31" s="8"/>
      <c r="G31" s="8"/>
      <c r="H31" s="8"/>
      <c r="I31" s="8"/>
      <c r="J31" s="8"/>
      <c r="K31" s="8"/>
      <c r="L31" s="8"/>
      <c r="M31" s="8"/>
      <c r="N31" s="8"/>
      <c r="O31" s="9"/>
      <c r="P31" s="101" t="s">
        <v>47</v>
      </c>
      <c r="Q31" s="102"/>
    </row>
    <row r="32" spans="1:17" x14ac:dyDescent="0.25">
      <c r="A32" s="103" t="s">
        <v>49</v>
      </c>
      <c r="B32" s="104"/>
      <c r="C32" s="105">
        <v>250</v>
      </c>
      <c r="D32" s="106">
        <v>141</v>
      </c>
      <c r="E32" s="106">
        <v>105</v>
      </c>
      <c r="F32" s="106">
        <v>105</v>
      </c>
      <c r="G32" s="106">
        <v>105</v>
      </c>
      <c r="H32" s="106">
        <v>105</v>
      </c>
      <c r="I32" s="107">
        <v>72</v>
      </c>
      <c r="J32" s="8"/>
      <c r="K32" s="8"/>
      <c r="L32" s="8"/>
      <c r="M32" s="8"/>
      <c r="N32" s="8"/>
      <c r="O32" s="9"/>
    </row>
    <row r="33" spans="1:21" x14ac:dyDescent="0.25">
      <c r="A33" s="108" t="s">
        <v>50</v>
      </c>
      <c r="B33" s="109"/>
      <c r="C33" s="110">
        <f>+C32</f>
        <v>250</v>
      </c>
      <c r="D33" s="111">
        <v>141</v>
      </c>
      <c r="E33" s="111">
        <f t="shared" ref="E33:I33" si="3">+E32</f>
        <v>105</v>
      </c>
      <c r="F33" s="111">
        <f t="shared" si="3"/>
        <v>105</v>
      </c>
      <c r="G33" s="111">
        <f t="shared" si="3"/>
        <v>105</v>
      </c>
      <c r="H33" s="111">
        <f t="shared" si="3"/>
        <v>105</v>
      </c>
      <c r="I33" s="112">
        <f t="shared" si="3"/>
        <v>72</v>
      </c>
      <c r="J33" s="8"/>
      <c r="K33" s="8"/>
      <c r="L33" s="8"/>
      <c r="M33" s="8"/>
      <c r="N33" s="8"/>
      <c r="O33" s="9"/>
    </row>
    <row r="34" spans="1:21" ht="15.75" thickBot="1" x14ac:dyDescent="0.3">
      <c r="A34" s="113" t="s">
        <v>51</v>
      </c>
      <c r="B34" s="114"/>
      <c r="C34" s="115">
        <f>+C32</f>
        <v>250</v>
      </c>
      <c r="D34" s="116"/>
      <c r="E34" s="117">
        <f>+E32</f>
        <v>105</v>
      </c>
      <c r="F34" s="117">
        <f>+F32</f>
        <v>105</v>
      </c>
      <c r="G34" s="117">
        <f>+G32</f>
        <v>105</v>
      </c>
      <c r="H34" s="117">
        <f>+H32</f>
        <v>105</v>
      </c>
      <c r="I34" s="118">
        <f>+I32</f>
        <v>72</v>
      </c>
      <c r="J34" s="8"/>
      <c r="K34" s="8"/>
      <c r="L34" s="8"/>
      <c r="M34" s="8"/>
      <c r="N34" s="8"/>
      <c r="O34" s="9"/>
    </row>
    <row r="35" spans="1:21" x14ac:dyDescent="0.25">
      <c r="A35" s="119"/>
      <c r="B35" s="120"/>
      <c r="C35" s="121"/>
      <c r="D35" s="122"/>
      <c r="E35" s="122"/>
      <c r="F35" s="122"/>
      <c r="G35" s="122"/>
      <c r="H35" s="122"/>
      <c r="I35" s="122"/>
      <c r="J35" s="8"/>
      <c r="K35" s="8"/>
      <c r="L35" s="8"/>
      <c r="M35" s="158"/>
      <c r="N35" s="8"/>
      <c r="O35" s="9"/>
    </row>
    <row r="36" spans="1:21" x14ac:dyDescent="0.25">
      <c r="A36" s="123" t="s">
        <v>52</v>
      </c>
      <c r="B36" s="123"/>
      <c r="C36" s="123"/>
      <c r="D36" s="123"/>
      <c r="E36" s="123"/>
      <c r="F36" s="123"/>
      <c r="G36" s="123"/>
      <c r="H36" s="123"/>
      <c r="I36" s="123"/>
      <c r="J36" s="123"/>
      <c r="K36" s="123"/>
      <c r="L36" s="123"/>
      <c r="M36" s="123"/>
      <c r="N36" s="123"/>
      <c r="O36" s="123"/>
      <c r="P36" s="123"/>
      <c r="Q36" s="123"/>
      <c r="R36" s="123"/>
      <c r="S36" s="123"/>
      <c r="T36" s="123"/>
    </row>
    <row r="37" spans="1:21" x14ac:dyDescent="0.25">
      <c r="A37" s="124"/>
      <c r="B37" s="124"/>
      <c r="C37" s="124"/>
      <c r="D37" s="124"/>
      <c r="E37" s="124"/>
      <c r="F37" s="124"/>
      <c r="G37" s="124"/>
      <c r="H37" s="124"/>
      <c r="I37" s="124"/>
      <c r="J37" s="124"/>
      <c r="K37" s="124"/>
      <c r="L37" s="124"/>
      <c r="M37" s="124"/>
      <c r="N37" s="124"/>
      <c r="O37" s="124"/>
      <c r="P37" s="124"/>
      <c r="Q37" s="124"/>
      <c r="R37" s="124"/>
      <c r="S37" s="124"/>
      <c r="T37" s="124"/>
    </row>
    <row r="38" spans="1:21" ht="30" customHeight="1" x14ac:dyDescent="0.25">
      <c r="A38" s="233" t="s">
        <v>118</v>
      </c>
      <c r="B38" s="233"/>
      <c r="C38" s="233"/>
      <c r="D38" s="233"/>
      <c r="E38" s="233"/>
      <c r="F38" s="233"/>
      <c r="G38" s="233"/>
      <c r="H38" s="233"/>
      <c r="I38" s="233"/>
      <c r="J38" s="233"/>
      <c r="K38" s="233"/>
      <c r="L38" s="233"/>
      <c r="M38" s="233"/>
      <c r="N38" s="233"/>
      <c r="O38" s="233"/>
      <c r="P38" s="233"/>
      <c r="Q38" s="233"/>
      <c r="R38" s="233"/>
      <c r="S38" s="233"/>
      <c r="T38" s="233"/>
      <c r="U38" s="233"/>
    </row>
    <row r="39" spans="1:21" ht="12.75" customHeight="1" x14ac:dyDescent="0.25">
      <c r="A39" s="2"/>
      <c r="B39" s="2"/>
      <c r="C39" s="2"/>
      <c r="E39" s="2"/>
      <c r="F39" s="2"/>
      <c r="G39" s="232" t="s">
        <v>117</v>
      </c>
      <c r="H39" s="232"/>
      <c r="O39" s="7"/>
      <c r="R39" s="2"/>
      <c r="S39" s="2"/>
      <c r="T39" s="2"/>
    </row>
    <row r="40" spans="1:21" ht="13.5" customHeight="1" x14ac:dyDescent="0.25">
      <c r="A40" s="125"/>
      <c r="B40" s="125"/>
      <c r="E40" s="126"/>
      <c r="F40" s="127"/>
      <c r="G40" s="128" t="s">
        <v>53</v>
      </c>
      <c r="H40" s="129" t="s">
        <v>54</v>
      </c>
      <c r="O40" s="7"/>
      <c r="S40" s="130"/>
      <c r="T40" s="131"/>
    </row>
    <row r="41" spans="1:21" x14ac:dyDescent="0.25">
      <c r="A41" s="125"/>
      <c r="B41" s="125"/>
      <c r="E41" s="132"/>
      <c r="F41" s="133" t="s">
        <v>55</v>
      </c>
      <c r="G41" s="134">
        <v>11700</v>
      </c>
      <c r="H41" s="135">
        <f t="shared" ref="H41:H46" si="4">ROUND((G41/12),2)</f>
        <v>975</v>
      </c>
      <c r="O41" s="7"/>
      <c r="S41" s="130"/>
    </row>
    <row r="42" spans="1:21" x14ac:dyDescent="0.25">
      <c r="A42" s="125"/>
      <c r="B42" s="125"/>
      <c r="E42" s="132"/>
      <c r="F42" s="133" t="s">
        <v>72</v>
      </c>
      <c r="G42" s="134">
        <v>13800</v>
      </c>
      <c r="H42" s="135">
        <f t="shared" si="4"/>
        <v>1150</v>
      </c>
      <c r="K42" s="199" t="s">
        <v>98</v>
      </c>
      <c r="L42" s="199"/>
      <c r="M42" s="199"/>
      <c r="N42" s="199"/>
      <c r="O42" s="199"/>
      <c r="S42" s="130"/>
    </row>
    <row r="43" spans="1:21" x14ac:dyDescent="0.25">
      <c r="A43" s="125"/>
      <c r="B43" s="125"/>
      <c r="E43" s="132"/>
      <c r="F43" s="133" t="s">
        <v>73</v>
      </c>
      <c r="G43" s="134">
        <v>16800</v>
      </c>
      <c r="H43" s="135">
        <f t="shared" si="4"/>
        <v>1400</v>
      </c>
      <c r="K43" s="199" t="s">
        <v>97</v>
      </c>
      <c r="L43" s="199"/>
      <c r="M43" s="199"/>
      <c r="N43" s="199"/>
      <c r="O43" s="199"/>
      <c r="S43" s="130"/>
    </row>
    <row r="44" spans="1:21" x14ac:dyDescent="0.25">
      <c r="A44" s="125"/>
      <c r="B44" s="125"/>
      <c r="E44" s="132"/>
      <c r="F44" s="133" t="s">
        <v>56</v>
      </c>
      <c r="G44" s="134">
        <v>12300</v>
      </c>
      <c r="H44" s="135">
        <f t="shared" si="4"/>
        <v>1025</v>
      </c>
      <c r="O44" s="7"/>
      <c r="S44" s="130"/>
    </row>
    <row r="45" spans="1:21" x14ac:dyDescent="0.25">
      <c r="A45" s="125"/>
      <c r="B45" s="125"/>
      <c r="E45" s="132"/>
      <c r="F45" s="133" t="s">
        <v>57</v>
      </c>
      <c r="G45" s="134">
        <v>6000</v>
      </c>
      <c r="H45" s="135">
        <f t="shared" si="4"/>
        <v>500</v>
      </c>
      <c r="O45" s="7"/>
      <c r="S45" s="130"/>
    </row>
    <row r="46" spans="1:21" x14ac:dyDescent="0.25">
      <c r="A46" s="125"/>
      <c r="B46" s="125"/>
      <c r="E46" s="136"/>
      <c r="F46" s="137" t="s">
        <v>58</v>
      </c>
      <c r="G46" s="138">
        <v>4200</v>
      </c>
      <c r="H46" s="139">
        <f t="shared" si="4"/>
        <v>350</v>
      </c>
      <c r="O46" s="7"/>
      <c r="S46" s="130"/>
    </row>
    <row r="47" spans="1:21" x14ac:dyDescent="0.25">
      <c r="A47" s="125"/>
      <c r="B47" s="125"/>
      <c r="C47" s="140"/>
      <c r="D47" s="3"/>
      <c r="E47" s="3"/>
      <c r="F47" s="3"/>
      <c r="G47" s="3"/>
      <c r="H47" s="3"/>
      <c r="I47" s="4"/>
      <c r="J47" s="3"/>
      <c r="K47" s="3"/>
      <c r="L47" s="3"/>
      <c r="M47" s="3"/>
      <c r="N47" s="3"/>
      <c r="O47" s="3"/>
      <c r="P47" s="3"/>
      <c r="Q47" s="3"/>
      <c r="R47" s="3"/>
      <c r="S47" s="3"/>
      <c r="T47" s="3"/>
    </row>
    <row r="48" spans="1:21" s="3" customFormat="1" ht="12.75" customHeight="1" x14ac:dyDescent="0.2">
      <c r="A48" s="233" t="s">
        <v>59</v>
      </c>
      <c r="B48" s="233"/>
      <c r="C48" s="233"/>
      <c r="D48" s="233"/>
      <c r="E48" s="233"/>
      <c r="F48" s="233"/>
      <c r="G48" s="233"/>
      <c r="H48" s="233"/>
      <c r="I48" s="233"/>
      <c r="J48" s="233"/>
      <c r="K48" s="233"/>
      <c r="L48" s="233"/>
      <c r="M48" s="233"/>
      <c r="N48" s="233"/>
      <c r="O48" s="233"/>
      <c r="P48" s="233"/>
      <c r="Q48" s="233"/>
      <c r="R48" s="233"/>
      <c r="S48" s="233"/>
      <c r="T48" s="233"/>
    </row>
    <row r="49" spans="1:20" x14ac:dyDescent="0.25">
      <c r="A49" s="233" t="s">
        <v>94</v>
      </c>
      <c r="B49" s="233"/>
      <c r="C49" s="233"/>
      <c r="D49" s="233"/>
      <c r="E49" s="233"/>
      <c r="F49" s="233"/>
      <c r="G49" s="233"/>
      <c r="H49" s="233"/>
      <c r="I49" s="233"/>
      <c r="J49" s="233"/>
      <c r="K49" s="233"/>
      <c r="L49" s="233"/>
      <c r="M49" s="233"/>
      <c r="N49" s="233"/>
      <c r="O49" s="233"/>
      <c r="P49" s="233"/>
      <c r="Q49" s="233"/>
      <c r="R49" s="233"/>
      <c r="S49" s="233"/>
      <c r="T49" s="233"/>
    </row>
    <row r="50" spans="1:20" ht="27" customHeight="1" x14ac:dyDescent="0.25">
      <c r="A50" s="233" t="s">
        <v>95</v>
      </c>
      <c r="B50" s="233"/>
      <c r="C50" s="233"/>
      <c r="D50" s="233"/>
      <c r="E50" s="233"/>
      <c r="F50" s="233"/>
      <c r="G50" s="233"/>
      <c r="H50" s="233"/>
      <c r="I50" s="233"/>
      <c r="J50" s="233"/>
      <c r="K50" s="233"/>
      <c r="L50" s="233"/>
      <c r="M50" s="233"/>
      <c r="N50" s="233"/>
      <c r="O50" s="233"/>
      <c r="P50" s="233"/>
      <c r="Q50" s="233"/>
      <c r="R50" s="233"/>
      <c r="S50" s="233"/>
      <c r="T50" s="233"/>
    </row>
    <row r="51" spans="1:20" ht="84.75" customHeight="1" x14ac:dyDescent="0.25">
      <c r="A51" s="233" t="s">
        <v>96</v>
      </c>
      <c r="B51" s="233"/>
      <c r="C51" s="233"/>
      <c r="D51" s="233"/>
      <c r="E51" s="233"/>
      <c r="F51" s="233"/>
      <c r="G51" s="233"/>
      <c r="H51" s="233"/>
      <c r="I51" s="233"/>
      <c r="J51" s="233"/>
      <c r="K51" s="233"/>
      <c r="L51" s="233"/>
      <c r="M51" s="233"/>
      <c r="N51" s="233"/>
      <c r="O51" s="233"/>
      <c r="P51" s="233"/>
      <c r="Q51" s="233"/>
      <c r="R51" s="233"/>
      <c r="S51" s="233"/>
      <c r="T51" s="233"/>
    </row>
    <row r="52" spans="1:20" x14ac:dyDescent="0.25">
      <c r="A52" s="233" t="s">
        <v>79</v>
      </c>
      <c r="B52" s="233"/>
      <c r="C52" s="233"/>
      <c r="D52" s="233"/>
      <c r="E52" s="233"/>
      <c r="F52" s="233"/>
      <c r="G52" s="233"/>
      <c r="H52" s="233"/>
      <c r="I52" s="233"/>
      <c r="J52" s="233"/>
      <c r="K52" s="233"/>
      <c r="L52" s="233"/>
      <c r="M52" s="233"/>
      <c r="N52" s="233"/>
      <c r="O52" s="233"/>
      <c r="P52" s="233"/>
      <c r="Q52" s="233"/>
      <c r="R52" s="233"/>
      <c r="S52" s="233"/>
      <c r="T52" s="233"/>
    </row>
    <row r="53" spans="1:20" x14ac:dyDescent="0.25">
      <c r="A53" s="2"/>
      <c r="B53" s="2"/>
      <c r="C53" s="2"/>
      <c r="D53" s="2"/>
      <c r="E53" s="2"/>
      <c r="F53" s="2"/>
      <c r="G53" s="2"/>
      <c r="H53" s="2"/>
      <c r="I53" s="2"/>
      <c r="J53" s="2"/>
      <c r="K53" s="2"/>
      <c r="L53" s="2"/>
      <c r="M53" s="2"/>
      <c r="N53" s="2"/>
      <c r="O53" s="2"/>
      <c r="P53" s="2"/>
      <c r="Q53" s="2"/>
      <c r="R53" s="2"/>
      <c r="S53" s="2"/>
      <c r="T53" s="2"/>
    </row>
    <row r="54" spans="1:20" x14ac:dyDescent="0.25">
      <c r="A54" s="125"/>
      <c r="B54" s="125" t="s">
        <v>60</v>
      </c>
      <c r="C54" s="140"/>
      <c r="D54" s="140"/>
      <c r="E54" s="140"/>
      <c r="F54" s="140"/>
      <c r="G54" s="140"/>
      <c r="H54" s="140"/>
      <c r="I54" s="140"/>
      <c r="J54" s="140"/>
      <c r="K54" s="140"/>
      <c r="L54" s="140"/>
      <c r="M54" s="140"/>
      <c r="N54" s="140"/>
      <c r="O54" s="140"/>
      <c r="P54" s="140"/>
      <c r="Q54" s="140"/>
      <c r="R54" s="140"/>
      <c r="S54" s="159" t="s">
        <v>75</v>
      </c>
      <c r="T54" s="131"/>
    </row>
    <row r="55" spans="1:20" x14ac:dyDescent="0.25">
      <c r="A55" s="125"/>
      <c r="B55" s="125"/>
      <c r="C55" s="140"/>
      <c r="D55" s="140"/>
      <c r="E55" s="140"/>
      <c r="F55" s="140"/>
      <c r="G55" s="140"/>
      <c r="H55" s="140"/>
      <c r="I55" s="140"/>
      <c r="J55" s="140"/>
      <c r="K55" s="140"/>
      <c r="L55" s="140"/>
      <c r="M55" s="140"/>
      <c r="N55" s="140"/>
      <c r="O55" s="140"/>
      <c r="P55" s="140"/>
      <c r="Q55" s="140"/>
      <c r="R55" s="140"/>
      <c r="S55" s="159"/>
      <c r="T55" s="131"/>
    </row>
    <row r="56" spans="1:20" x14ac:dyDescent="0.25">
      <c r="A56" s="125"/>
      <c r="B56" s="125"/>
      <c r="C56" s="140"/>
      <c r="D56" s="140"/>
      <c r="E56" s="140"/>
      <c r="F56" s="140"/>
      <c r="G56" s="140"/>
      <c r="H56" s="140"/>
      <c r="I56" s="140"/>
      <c r="J56" s="140"/>
      <c r="K56" s="140"/>
      <c r="L56" s="140"/>
      <c r="M56" s="140"/>
      <c r="N56" s="140"/>
      <c r="O56" s="140"/>
      <c r="P56" s="140"/>
      <c r="Q56" s="140"/>
      <c r="R56" s="140"/>
      <c r="S56" s="159"/>
      <c r="T56" s="131"/>
    </row>
    <row r="57" spans="1:20" x14ac:dyDescent="0.25">
      <c r="A57" s="125"/>
      <c r="B57" s="125"/>
      <c r="C57" s="140"/>
      <c r="D57" s="140"/>
      <c r="E57" s="140"/>
      <c r="F57" s="140"/>
      <c r="G57" s="140"/>
      <c r="H57" s="140"/>
      <c r="I57" s="140"/>
      <c r="J57" s="140"/>
      <c r="K57" s="140"/>
      <c r="L57" s="140"/>
      <c r="M57" s="140"/>
      <c r="N57" s="140"/>
      <c r="O57" s="140"/>
      <c r="P57" s="140"/>
      <c r="Q57" s="140"/>
      <c r="R57" s="140"/>
      <c r="S57" s="159"/>
      <c r="T57" s="131"/>
    </row>
    <row r="58" spans="1:20" x14ac:dyDescent="0.25">
      <c r="A58" s="125"/>
      <c r="B58" s="125"/>
      <c r="C58" s="140"/>
      <c r="D58" s="140"/>
      <c r="E58" s="140"/>
      <c r="F58" s="140"/>
      <c r="G58" s="140"/>
      <c r="H58" s="140"/>
      <c r="I58" s="140"/>
      <c r="J58" s="140"/>
      <c r="K58" s="140"/>
      <c r="L58" s="140"/>
      <c r="M58" s="140"/>
      <c r="N58" s="140"/>
      <c r="O58" s="140"/>
      <c r="P58" s="140"/>
      <c r="Q58" s="140"/>
      <c r="R58" s="140"/>
      <c r="S58" s="159"/>
      <c r="T58" s="131"/>
    </row>
    <row r="59" spans="1:20" x14ac:dyDescent="0.25">
      <c r="A59" s="125"/>
      <c r="B59" s="125" t="s">
        <v>61</v>
      </c>
      <c r="C59" s="140"/>
      <c r="D59" s="140"/>
      <c r="E59" s="140"/>
      <c r="F59" s="140"/>
      <c r="G59" s="140"/>
      <c r="H59" s="140"/>
      <c r="I59" s="140"/>
      <c r="J59" s="140"/>
      <c r="K59" s="140"/>
      <c r="L59" s="140"/>
      <c r="M59" s="140"/>
      <c r="N59" s="140"/>
      <c r="O59" s="140"/>
      <c r="P59" s="140"/>
      <c r="Q59" s="140"/>
      <c r="R59" s="140"/>
      <c r="S59" s="131" t="s">
        <v>76</v>
      </c>
      <c r="T59" s="131"/>
    </row>
    <row r="60" spans="1:20" x14ac:dyDescent="0.25">
      <c r="J60" s="7" t="s">
        <v>101</v>
      </c>
      <c r="N60" s="141"/>
      <c r="O60" s="3"/>
      <c r="P60" s="3"/>
    </row>
    <row r="61" spans="1:20" x14ac:dyDescent="0.25">
      <c r="O61" s="141"/>
      <c r="P61" s="3"/>
      <c r="Q61" s="3"/>
    </row>
  </sheetData>
  <mergeCells count="13">
    <mergeCell ref="A52:T52"/>
    <mergeCell ref="G39:H39"/>
    <mergeCell ref="A48:T48"/>
    <mergeCell ref="A49:T49"/>
    <mergeCell ref="A50:T50"/>
    <mergeCell ref="A51:T51"/>
    <mergeCell ref="A38:U38"/>
    <mergeCell ref="A9:Q9"/>
    <mergeCell ref="A12:B13"/>
    <mergeCell ref="C12:I12"/>
    <mergeCell ref="J12:J13"/>
    <mergeCell ref="K12:K13"/>
    <mergeCell ref="N12:N13"/>
  </mergeCells>
  <pageMargins left="0.70866141732283472" right="0.70866141732283472" top="0.74803149606299213" bottom="0.74803149606299213" header="0.31496062992125984" footer="0.31496062992125984"/>
  <pageSetup paperSize="9" scale="49"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61"/>
  <sheetViews>
    <sheetView workbookViewId="0">
      <selection activeCell="C15" sqref="C15:I29"/>
    </sheetView>
  </sheetViews>
  <sheetFormatPr defaultColWidth="11.42578125" defaultRowHeight="15" x14ac:dyDescent="0.25"/>
  <cols>
    <col min="1" max="1" width="18" style="7" customWidth="1"/>
    <col min="2" max="2" width="11.42578125" style="7"/>
    <col min="3" max="4" width="10.7109375" style="7" customWidth="1"/>
    <col min="5" max="5" width="12.85546875" style="7" customWidth="1"/>
    <col min="6" max="6" width="10.7109375" style="7" customWidth="1"/>
    <col min="7" max="7" width="12.85546875" style="7" customWidth="1"/>
    <col min="8" max="9" width="10.7109375" style="7" customWidth="1"/>
    <col min="10" max="13" width="14.85546875" style="7" customWidth="1"/>
    <col min="14" max="14" width="15.42578125" style="7" customWidth="1"/>
    <col min="15" max="15" width="15.42578125" style="142" customWidth="1"/>
    <col min="16" max="16" width="13.85546875" style="7" customWidth="1"/>
    <col min="17" max="17" width="6.7109375" style="7" customWidth="1"/>
    <col min="18" max="18" width="2.140625" style="7" customWidth="1"/>
    <col min="19" max="254" width="11.42578125" style="7"/>
    <col min="255" max="255" width="18" style="7" customWidth="1"/>
    <col min="256" max="256" width="11.42578125" style="7"/>
    <col min="257" max="258" width="10.7109375" style="7" customWidth="1"/>
    <col min="259" max="259" width="12.85546875" style="7" customWidth="1"/>
    <col min="260" max="260" width="10.7109375" style="7" customWidth="1"/>
    <col min="261" max="261" width="12.85546875" style="7" customWidth="1"/>
    <col min="262" max="263" width="10.7109375" style="7" customWidth="1"/>
    <col min="264" max="264" width="14.85546875" style="7" customWidth="1"/>
    <col min="265" max="265" width="15.42578125" style="7" customWidth="1"/>
    <col min="266" max="266" width="16.28515625" style="7" customWidth="1"/>
    <col min="267" max="267" width="12.85546875" style="7" customWidth="1"/>
    <col min="268" max="268" width="13.42578125" style="7" customWidth="1"/>
    <col min="269" max="270" width="15.7109375" style="7" customWidth="1"/>
    <col min="271" max="271" width="9.28515625" style="7" customWidth="1"/>
    <col min="272" max="272" width="13.85546875" style="7" customWidth="1"/>
    <col min="273" max="273" width="6.7109375" style="7" customWidth="1"/>
    <col min="274" max="274" width="2.140625" style="7" customWidth="1"/>
    <col min="275" max="510" width="11.42578125" style="7"/>
    <col min="511" max="511" width="18" style="7" customWidth="1"/>
    <col min="512" max="512" width="11.42578125" style="7"/>
    <col min="513" max="514" width="10.7109375" style="7" customWidth="1"/>
    <col min="515" max="515" width="12.85546875" style="7" customWidth="1"/>
    <col min="516" max="516" width="10.7109375" style="7" customWidth="1"/>
    <col min="517" max="517" width="12.85546875" style="7" customWidth="1"/>
    <col min="518" max="519" width="10.7109375" style="7" customWidth="1"/>
    <col min="520" max="520" width="14.85546875" style="7" customWidth="1"/>
    <col min="521" max="521" width="15.42578125" style="7" customWidth="1"/>
    <col min="522" max="522" width="16.28515625" style="7" customWidth="1"/>
    <col min="523" max="523" width="12.85546875" style="7" customWidth="1"/>
    <col min="524" max="524" width="13.42578125" style="7" customWidth="1"/>
    <col min="525" max="526" width="15.7109375" style="7" customWidth="1"/>
    <col min="527" max="527" width="9.28515625" style="7" customWidth="1"/>
    <col min="528" max="528" width="13.85546875" style="7" customWidth="1"/>
    <col min="529" max="529" width="6.7109375" style="7" customWidth="1"/>
    <col min="530" max="530" width="2.140625" style="7" customWidth="1"/>
    <col min="531" max="766" width="11.42578125" style="7"/>
    <col min="767" max="767" width="18" style="7" customWidth="1"/>
    <col min="768" max="768" width="11.42578125" style="7"/>
    <col min="769" max="770" width="10.7109375" style="7" customWidth="1"/>
    <col min="771" max="771" width="12.85546875" style="7" customWidth="1"/>
    <col min="772" max="772" width="10.7109375" style="7" customWidth="1"/>
    <col min="773" max="773" width="12.85546875" style="7" customWidth="1"/>
    <col min="774" max="775" width="10.7109375" style="7" customWidth="1"/>
    <col min="776" max="776" width="14.85546875" style="7" customWidth="1"/>
    <col min="777" max="777" width="15.42578125" style="7" customWidth="1"/>
    <col min="778" max="778" width="16.28515625" style="7" customWidth="1"/>
    <col min="779" max="779" width="12.85546875" style="7" customWidth="1"/>
    <col min="780" max="780" width="13.42578125" style="7" customWidth="1"/>
    <col min="781" max="782" width="15.7109375" style="7" customWidth="1"/>
    <col min="783" max="783" width="9.28515625" style="7" customWidth="1"/>
    <col min="784" max="784" width="13.85546875" style="7" customWidth="1"/>
    <col min="785" max="785" width="6.7109375" style="7" customWidth="1"/>
    <col min="786" max="786" width="2.140625" style="7" customWidth="1"/>
    <col min="787" max="1022" width="11.42578125" style="7"/>
    <col min="1023" max="1023" width="18" style="7" customWidth="1"/>
    <col min="1024" max="1024" width="11.42578125" style="7"/>
    <col min="1025" max="1026" width="10.7109375" style="7" customWidth="1"/>
    <col min="1027" max="1027" width="12.85546875" style="7" customWidth="1"/>
    <col min="1028" max="1028" width="10.7109375" style="7" customWidth="1"/>
    <col min="1029" max="1029" width="12.85546875" style="7" customWidth="1"/>
    <col min="1030" max="1031" width="10.7109375" style="7" customWidth="1"/>
    <col min="1032" max="1032" width="14.85546875" style="7" customWidth="1"/>
    <col min="1033" max="1033" width="15.42578125" style="7" customWidth="1"/>
    <col min="1034" max="1034" width="16.28515625" style="7" customWidth="1"/>
    <col min="1035" max="1035" width="12.85546875" style="7" customWidth="1"/>
    <col min="1036" max="1036" width="13.42578125" style="7" customWidth="1"/>
    <col min="1037" max="1038" width="15.7109375" style="7" customWidth="1"/>
    <col min="1039" max="1039" width="9.28515625" style="7" customWidth="1"/>
    <col min="1040" max="1040" width="13.85546875" style="7" customWidth="1"/>
    <col min="1041" max="1041" width="6.7109375" style="7" customWidth="1"/>
    <col min="1042" max="1042" width="2.140625" style="7" customWidth="1"/>
    <col min="1043" max="1278" width="11.42578125" style="7"/>
    <col min="1279" max="1279" width="18" style="7" customWidth="1"/>
    <col min="1280" max="1280" width="11.42578125" style="7"/>
    <col min="1281" max="1282" width="10.7109375" style="7" customWidth="1"/>
    <col min="1283" max="1283" width="12.85546875" style="7" customWidth="1"/>
    <col min="1284" max="1284" width="10.7109375" style="7" customWidth="1"/>
    <col min="1285" max="1285" width="12.85546875" style="7" customWidth="1"/>
    <col min="1286" max="1287" width="10.7109375" style="7" customWidth="1"/>
    <col min="1288" max="1288" width="14.85546875" style="7" customWidth="1"/>
    <col min="1289" max="1289" width="15.42578125" style="7" customWidth="1"/>
    <col min="1290" max="1290" width="16.28515625" style="7" customWidth="1"/>
    <col min="1291" max="1291" width="12.85546875" style="7" customWidth="1"/>
    <col min="1292" max="1292" width="13.42578125" style="7" customWidth="1"/>
    <col min="1293" max="1294" width="15.7109375" style="7" customWidth="1"/>
    <col min="1295" max="1295" width="9.28515625" style="7" customWidth="1"/>
    <col min="1296" max="1296" width="13.85546875" style="7" customWidth="1"/>
    <col min="1297" max="1297" width="6.7109375" style="7" customWidth="1"/>
    <col min="1298" max="1298" width="2.140625" style="7" customWidth="1"/>
    <col min="1299" max="1534" width="11.42578125" style="7"/>
    <col min="1535" max="1535" width="18" style="7" customWidth="1"/>
    <col min="1536" max="1536" width="11.42578125" style="7"/>
    <col min="1537" max="1538" width="10.7109375" style="7" customWidth="1"/>
    <col min="1539" max="1539" width="12.85546875" style="7" customWidth="1"/>
    <col min="1540" max="1540" width="10.7109375" style="7" customWidth="1"/>
    <col min="1541" max="1541" width="12.85546875" style="7" customWidth="1"/>
    <col min="1542" max="1543" width="10.7109375" style="7" customWidth="1"/>
    <col min="1544" max="1544" width="14.85546875" style="7" customWidth="1"/>
    <col min="1545" max="1545" width="15.42578125" style="7" customWidth="1"/>
    <col min="1546" max="1546" width="16.28515625" style="7" customWidth="1"/>
    <col min="1547" max="1547" width="12.85546875" style="7" customWidth="1"/>
    <col min="1548" max="1548" width="13.42578125" style="7" customWidth="1"/>
    <col min="1549" max="1550" width="15.7109375" style="7" customWidth="1"/>
    <col min="1551" max="1551" width="9.28515625" style="7" customWidth="1"/>
    <col min="1552" max="1552" width="13.85546875" style="7" customWidth="1"/>
    <col min="1553" max="1553" width="6.7109375" style="7" customWidth="1"/>
    <col min="1554" max="1554" width="2.140625" style="7" customWidth="1"/>
    <col min="1555" max="1790" width="11.42578125" style="7"/>
    <col min="1791" max="1791" width="18" style="7" customWidth="1"/>
    <col min="1792" max="1792" width="11.42578125" style="7"/>
    <col min="1793" max="1794" width="10.7109375" style="7" customWidth="1"/>
    <col min="1795" max="1795" width="12.85546875" style="7" customWidth="1"/>
    <col min="1796" max="1796" width="10.7109375" style="7" customWidth="1"/>
    <col min="1797" max="1797" width="12.85546875" style="7" customWidth="1"/>
    <col min="1798" max="1799" width="10.7109375" style="7" customWidth="1"/>
    <col min="1800" max="1800" width="14.85546875" style="7" customWidth="1"/>
    <col min="1801" max="1801" width="15.42578125" style="7" customWidth="1"/>
    <col min="1802" max="1802" width="16.28515625" style="7" customWidth="1"/>
    <col min="1803" max="1803" width="12.85546875" style="7" customWidth="1"/>
    <col min="1804" max="1804" width="13.42578125" style="7" customWidth="1"/>
    <col min="1805" max="1806" width="15.7109375" style="7" customWidth="1"/>
    <col min="1807" max="1807" width="9.28515625" style="7" customWidth="1"/>
    <col min="1808" max="1808" width="13.85546875" style="7" customWidth="1"/>
    <col min="1809" max="1809" width="6.7109375" style="7" customWidth="1"/>
    <col min="1810" max="1810" width="2.140625" style="7" customWidth="1"/>
    <col min="1811" max="2046" width="11.42578125" style="7"/>
    <col min="2047" max="2047" width="18" style="7" customWidth="1"/>
    <col min="2048" max="2048" width="11.42578125" style="7"/>
    <col min="2049" max="2050" width="10.7109375" style="7" customWidth="1"/>
    <col min="2051" max="2051" width="12.85546875" style="7" customWidth="1"/>
    <col min="2052" max="2052" width="10.7109375" style="7" customWidth="1"/>
    <col min="2053" max="2053" width="12.85546875" style="7" customWidth="1"/>
    <col min="2054" max="2055" width="10.7109375" style="7" customWidth="1"/>
    <col min="2056" max="2056" width="14.85546875" style="7" customWidth="1"/>
    <col min="2057" max="2057" width="15.42578125" style="7" customWidth="1"/>
    <col min="2058" max="2058" width="16.28515625" style="7" customWidth="1"/>
    <col min="2059" max="2059" width="12.85546875" style="7" customWidth="1"/>
    <col min="2060" max="2060" width="13.42578125" style="7" customWidth="1"/>
    <col min="2061" max="2062" width="15.7109375" style="7" customWidth="1"/>
    <col min="2063" max="2063" width="9.28515625" style="7" customWidth="1"/>
    <col min="2064" max="2064" width="13.85546875" style="7" customWidth="1"/>
    <col min="2065" max="2065" width="6.7109375" style="7" customWidth="1"/>
    <col min="2066" max="2066" width="2.140625" style="7" customWidth="1"/>
    <col min="2067" max="2302" width="11.42578125" style="7"/>
    <col min="2303" max="2303" width="18" style="7" customWidth="1"/>
    <col min="2304" max="2304" width="11.42578125" style="7"/>
    <col min="2305" max="2306" width="10.7109375" style="7" customWidth="1"/>
    <col min="2307" max="2307" width="12.85546875" style="7" customWidth="1"/>
    <col min="2308" max="2308" width="10.7109375" style="7" customWidth="1"/>
    <col min="2309" max="2309" width="12.85546875" style="7" customWidth="1"/>
    <col min="2310" max="2311" width="10.7109375" style="7" customWidth="1"/>
    <col min="2312" max="2312" width="14.85546875" style="7" customWidth="1"/>
    <col min="2313" max="2313" width="15.42578125" style="7" customWidth="1"/>
    <col min="2314" max="2314" width="16.28515625" style="7" customWidth="1"/>
    <col min="2315" max="2315" width="12.85546875" style="7" customWidth="1"/>
    <col min="2316" max="2316" width="13.42578125" style="7" customWidth="1"/>
    <col min="2317" max="2318" width="15.7109375" style="7" customWidth="1"/>
    <col min="2319" max="2319" width="9.28515625" style="7" customWidth="1"/>
    <col min="2320" max="2320" width="13.85546875" style="7" customWidth="1"/>
    <col min="2321" max="2321" width="6.7109375" style="7" customWidth="1"/>
    <col min="2322" max="2322" width="2.140625" style="7" customWidth="1"/>
    <col min="2323" max="2558" width="11.42578125" style="7"/>
    <col min="2559" max="2559" width="18" style="7" customWidth="1"/>
    <col min="2560" max="2560" width="11.42578125" style="7"/>
    <col min="2561" max="2562" width="10.7109375" style="7" customWidth="1"/>
    <col min="2563" max="2563" width="12.85546875" style="7" customWidth="1"/>
    <col min="2564" max="2564" width="10.7109375" style="7" customWidth="1"/>
    <col min="2565" max="2565" width="12.85546875" style="7" customWidth="1"/>
    <col min="2566" max="2567" width="10.7109375" style="7" customWidth="1"/>
    <col min="2568" max="2568" width="14.85546875" style="7" customWidth="1"/>
    <col min="2569" max="2569" width="15.42578125" style="7" customWidth="1"/>
    <col min="2570" max="2570" width="16.28515625" style="7" customWidth="1"/>
    <col min="2571" max="2571" width="12.85546875" style="7" customWidth="1"/>
    <col min="2572" max="2572" width="13.42578125" style="7" customWidth="1"/>
    <col min="2573" max="2574" width="15.7109375" style="7" customWidth="1"/>
    <col min="2575" max="2575" width="9.28515625" style="7" customWidth="1"/>
    <col min="2576" max="2576" width="13.85546875" style="7" customWidth="1"/>
    <col min="2577" max="2577" width="6.7109375" style="7" customWidth="1"/>
    <col min="2578" max="2578" width="2.140625" style="7" customWidth="1"/>
    <col min="2579" max="2814" width="11.42578125" style="7"/>
    <col min="2815" max="2815" width="18" style="7" customWidth="1"/>
    <col min="2816" max="2816" width="11.42578125" style="7"/>
    <col min="2817" max="2818" width="10.7109375" style="7" customWidth="1"/>
    <col min="2819" max="2819" width="12.85546875" style="7" customWidth="1"/>
    <col min="2820" max="2820" width="10.7109375" style="7" customWidth="1"/>
    <col min="2821" max="2821" width="12.85546875" style="7" customWidth="1"/>
    <col min="2822" max="2823" width="10.7109375" style="7" customWidth="1"/>
    <col min="2824" max="2824" width="14.85546875" style="7" customWidth="1"/>
    <col min="2825" max="2825" width="15.42578125" style="7" customWidth="1"/>
    <col min="2826" max="2826" width="16.28515625" style="7" customWidth="1"/>
    <col min="2827" max="2827" width="12.85546875" style="7" customWidth="1"/>
    <col min="2828" max="2828" width="13.42578125" style="7" customWidth="1"/>
    <col min="2829" max="2830" width="15.7109375" style="7" customWidth="1"/>
    <col min="2831" max="2831" width="9.28515625" style="7" customWidth="1"/>
    <col min="2832" max="2832" width="13.85546875" style="7" customWidth="1"/>
    <col min="2833" max="2833" width="6.7109375" style="7" customWidth="1"/>
    <col min="2834" max="2834" width="2.140625" style="7" customWidth="1"/>
    <col min="2835" max="3070" width="11.42578125" style="7"/>
    <col min="3071" max="3071" width="18" style="7" customWidth="1"/>
    <col min="3072" max="3072" width="11.42578125" style="7"/>
    <col min="3073" max="3074" width="10.7109375" style="7" customWidth="1"/>
    <col min="3075" max="3075" width="12.85546875" style="7" customWidth="1"/>
    <col min="3076" max="3076" width="10.7109375" style="7" customWidth="1"/>
    <col min="3077" max="3077" width="12.85546875" style="7" customWidth="1"/>
    <col min="3078" max="3079" width="10.7109375" style="7" customWidth="1"/>
    <col min="3080" max="3080" width="14.85546875" style="7" customWidth="1"/>
    <col min="3081" max="3081" width="15.42578125" style="7" customWidth="1"/>
    <col min="3082" max="3082" width="16.28515625" style="7" customWidth="1"/>
    <col min="3083" max="3083" width="12.85546875" style="7" customWidth="1"/>
    <col min="3084" max="3084" width="13.42578125" style="7" customWidth="1"/>
    <col min="3085" max="3086" width="15.7109375" style="7" customWidth="1"/>
    <col min="3087" max="3087" width="9.28515625" style="7" customWidth="1"/>
    <col min="3088" max="3088" width="13.85546875" style="7" customWidth="1"/>
    <col min="3089" max="3089" width="6.7109375" style="7" customWidth="1"/>
    <col min="3090" max="3090" width="2.140625" style="7" customWidth="1"/>
    <col min="3091" max="3326" width="11.42578125" style="7"/>
    <col min="3327" max="3327" width="18" style="7" customWidth="1"/>
    <col min="3328" max="3328" width="11.42578125" style="7"/>
    <col min="3329" max="3330" width="10.7109375" style="7" customWidth="1"/>
    <col min="3331" max="3331" width="12.85546875" style="7" customWidth="1"/>
    <col min="3332" max="3332" width="10.7109375" style="7" customWidth="1"/>
    <col min="3333" max="3333" width="12.85546875" style="7" customWidth="1"/>
    <col min="3334" max="3335" width="10.7109375" style="7" customWidth="1"/>
    <col min="3336" max="3336" width="14.85546875" style="7" customWidth="1"/>
    <col min="3337" max="3337" width="15.42578125" style="7" customWidth="1"/>
    <col min="3338" max="3338" width="16.28515625" style="7" customWidth="1"/>
    <col min="3339" max="3339" width="12.85546875" style="7" customWidth="1"/>
    <col min="3340" max="3340" width="13.42578125" style="7" customWidth="1"/>
    <col min="3341" max="3342" width="15.7109375" style="7" customWidth="1"/>
    <col min="3343" max="3343" width="9.28515625" style="7" customWidth="1"/>
    <col min="3344" max="3344" width="13.85546875" style="7" customWidth="1"/>
    <col min="3345" max="3345" width="6.7109375" style="7" customWidth="1"/>
    <col min="3346" max="3346" width="2.140625" style="7" customWidth="1"/>
    <col min="3347" max="3582" width="11.42578125" style="7"/>
    <col min="3583" max="3583" width="18" style="7" customWidth="1"/>
    <col min="3584" max="3584" width="11.42578125" style="7"/>
    <col min="3585" max="3586" width="10.7109375" style="7" customWidth="1"/>
    <col min="3587" max="3587" width="12.85546875" style="7" customWidth="1"/>
    <col min="3588" max="3588" width="10.7109375" style="7" customWidth="1"/>
    <col min="3589" max="3589" width="12.85546875" style="7" customWidth="1"/>
    <col min="3590" max="3591" width="10.7109375" style="7" customWidth="1"/>
    <col min="3592" max="3592" width="14.85546875" style="7" customWidth="1"/>
    <col min="3593" max="3593" width="15.42578125" style="7" customWidth="1"/>
    <col min="3594" max="3594" width="16.28515625" style="7" customWidth="1"/>
    <col min="3595" max="3595" width="12.85546875" style="7" customWidth="1"/>
    <col min="3596" max="3596" width="13.42578125" style="7" customWidth="1"/>
    <col min="3597" max="3598" width="15.7109375" style="7" customWidth="1"/>
    <col min="3599" max="3599" width="9.28515625" style="7" customWidth="1"/>
    <col min="3600" max="3600" width="13.85546875" style="7" customWidth="1"/>
    <col min="3601" max="3601" width="6.7109375" style="7" customWidth="1"/>
    <col min="3602" max="3602" width="2.140625" style="7" customWidth="1"/>
    <col min="3603" max="3838" width="11.42578125" style="7"/>
    <col min="3839" max="3839" width="18" style="7" customWidth="1"/>
    <col min="3840" max="3840" width="11.42578125" style="7"/>
    <col min="3841" max="3842" width="10.7109375" style="7" customWidth="1"/>
    <col min="3843" max="3843" width="12.85546875" style="7" customWidth="1"/>
    <col min="3844" max="3844" width="10.7109375" style="7" customWidth="1"/>
    <col min="3845" max="3845" width="12.85546875" style="7" customWidth="1"/>
    <col min="3846" max="3847" width="10.7109375" style="7" customWidth="1"/>
    <col min="3848" max="3848" width="14.85546875" style="7" customWidth="1"/>
    <col min="3849" max="3849" width="15.42578125" style="7" customWidth="1"/>
    <col min="3850" max="3850" width="16.28515625" style="7" customWidth="1"/>
    <col min="3851" max="3851" width="12.85546875" style="7" customWidth="1"/>
    <col min="3852" max="3852" width="13.42578125" style="7" customWidth="1"/>
    <col min="3853" max="3854" width="15.7109375" style="7" customWidth="1"/>
    <col min="3855" max="3855" width="9.28515625" style="7" customWidth="1"/>
    <col min="3856" max="3856" width="13.85546875" style="7" customWidth="1"/>
    <col min="3857" max="3857" width="6.7109375" style="7" customWidth="1"/>
    <col min="3858" max="3858" width="2.140625" style="7" customWidth="1"/>
    <col min="3859" max="4094" width="11.42578125" style="7"/>
    <col min="4095" max="4095" width="18" style="7" customWidth="1"/>
    <col min="4096" max="4096" width="11.42578125" style="7"/>
    <col min="4097" max="4098" width="10.7109375" style="7" customWidth="1"/>
    <col min="4099" max="4099" width="12.85546875" style="7" customWidth="1"/>
    <col min="4100" max="4100" width="10.7109375" style="7" customWidth="1"/>
    <col min="4101" max="4101" width="12.85546875" style="7" customWidth="1"/>
    <col min="4102" max="4103" width="10.7109375" style="7" customWidth="1"/>
    <col min="4104" max="4104" width="14.85546875" style="7" customWidth="1"/>
    <col min="4105" max="4105" width="15.42578125" style="7" customWidth="1"/>
    <col min="4106" max="4106" width="16.28515625" style="7" customWidth="1"/>
    <col min="4107" max="4107" width="12.85546875" style="7" customWidth="1"/>
    <col min="4108" max="4108" width="13.42578125" style="7" customWidth="1"/>
    <col min="4109" max="4110" width="15.7109375" style="7" customWidth="1"/>
    <col min="4111" max="4111" width="9.28515625" style="7" customWidth="1"/>
    <col min="4112" max="4112" width="13.85546875" style="7" customWidth="1"/>
    <col min="4113" max="4113" width="6.7109375" style="7" customWidth="1"/>
    <col min="4114" max="4114" width="2.140625" style="7" customWidth="1"/>
    <col min="4115" max="4350" width="11.42578125" style="7"/>
    <col min="4351" max="4351" width="18" style="7" customWidth="1"/>
    <col min="4352" max="4352" width="11.42578125" style="7"/>
    <col min="4353" max="4354" width="10.7109375" style="7" customWidth="1"/>
    <col min="4355" max="4355" width="12.85546875" style="7" customWidth="1"/>
    <col min="4356" max="4356" width="10.7109375" style="7" customWidth="1"/>
    <col min="4357" max="4357" width="12.85546875" style="7" customWidth="1"/>
    <col min="4358" max="4359" width="10.7109375" style="7" customWidth="1"/>
    <col min="4360" max="4360" width="14.85546875" style="7" customWidth="1"/>
    <col min="4361" max="4361" width="15.42578125" style="7" customWidth="1"/>
    <col min="4362" max="4362" width="16.28515625" style="7" customWidth="1"/>
    <col min="4363" max="4363" width="12.85546875" style="7" customWidth="1"/>
    <col min="4364" max="4364" width="13.42578125" style="7" customWidth="1"/>
    <col min="4365" max="4366" width="15.7109375" style="7" customWidth="1"/>
    <col min="4367" max="4367" width="9.28515625" style="7" customWidth="1"/>
    <col min="4368" max="4368" width="13.85546875" style="7" customWidth="1"/>
    <col min="4369" max="4369" width="6.7109375" style="7" customWidth="1"/>
    <col min="4370" max="4370" width="2.140625" style="7" customWidth="1"/>
    <col min="4371" max="4606" width="11.42578125" style="7"/>
    <col min="4607" max="4607" width="18" style="7" customWidth="1"/>
    <col min="4608" max="4608" width="11.42578125" style="7"/>
    <col min="4609" max="4610" width="10.7109375" style="7" customWidth="1"/>
    <col min="4611" max="4611" width="12.85546875" style="7" customWidth="1"/>
    <col min="4612" max="4612" width="10.7109375" style="7" customWidth="1"/>
    <col min="4613" max="4613" width="12.85546875" style="7" customWidth="1"/>
    <col min="4614" max="4615" width="10.7109375" style="7" customWidth="1"/>
    <col min="4616" max="4616" width="14.85546875" style="7" customWidth="1"/>
    <col min="4617" max="4617" width="15.42578125" style="7" customWidth="1"/>
    <col min="4618" max="4618" width="16.28515625" style="7" customWidth="1"/>
    <col min="4619" max="4619" width="12.85546875" style="7" customWidth="1"/>
    <col min="4620" max="4620" width="13.42578125" style="7" customWidth="1"/>
    <col min="4621" max="4622" width="15.7109375" style="7" customWidth="1"/>
    <col min="4623" max="4623" width="9.28515625" style="7" customWidth="1"/>
    <col min="4624" max="4624" width="13.85546875" style="7" customWidth="1"/>
    <col min="4625" max="4625" width="6.7109375" style="7" customWidth="1"/>
    <col min="4626" max="4626" width="2.140625" style="7" customWidth="1"/>
    <col min="4627" max="4862" width="11.42578125" style="7"/>
    <col min="4863" max="4863" width="18" style="7" customWidth="1"/>
    <col min="4864" max="4864" width="11.42578125" style="7"/>
    <col min="4865" max="4866" width="10.7109375" style="7" customWidth="1"/>
    <col min="4867" max="4867" width="12.85546875" style="7" customWidth="1"/>
    <col min="4868" max="4868" width="10.7109375" style="7" customWidth="1"/>
    <col min="4869" max="4869" width="12.85546875" style="7" customWidth="1"/>
    <col min="4870" max="4871" width="10.7109375" style="7" customWidth="1"/>
    <col min="4872" max="4872" width="14.85546875" style="7" customWidth="1"/>
    <col min="4873" max="4873" width="15.42578125" style="7" customWidth="1"/>
    <col min="4874" max="4874" width="16.28515625" style="7" customWidth="1"/>
    <col min="4875" max="4875" width="12.85546875" style="7" customWidth="1"/>
    <col min="4876" max="4876" width="13.42578125" style="7" customWidth="1"/>
    <col min="4877" max="4878" width="15.7109375" style="7" customWidth="1"/>
    <col min="4879" max="4879" width="9.28515625" style="7" customWidth="1"/>
    <col min="4880" max="4880" width="13.85546875" style="7" customWidth="1"/>
    <col min="4881" max="4881" width="6.7109375" style="7" customWidth="1"/>
    <col min="4882" max="4882" width="2.140625" style="7" customWidth="1"/>
    <col min="4883" max="5118" width="11.42578125" style="7"/>
    <col min="5119" max="5119" width="18" style="7" customWidth="1"/>
    <col min="5120" max="5120" width="11.42578125" style="7"/>
    <col min="5121" max="5122" width="10.7109375" style="7" customWidth="1"/>
    <col min="5123" max="5123" width="12.85546875" style="7" customWidth="1"/>
    <col min="5124" max="5124" width="10.7109375" style="7" customWidth="1"/>
    <col min="5125" max="5125" width="12.85546875" style="7" customWidth="1"/>
    <col min="5126" max="5127" width="10.7109375" style="7" customWidth="1"/>
    <col min="5128" max="5128" width="14.85546875" style="7" customWidth="1"/>
    <col min="5129" max="5129" width="15.42578125" style="7" customWidth="1"/>
    <col min="5130" max="5130" width="16.28515625" style="7" customWidth="1"/>
    <col min="5131" max="5131" width="12.85546875" style="7" customWidth="1"/>
    <col min="5132" max="5132" width="13.42578125" style="7" customWidth="1"/>
    <col min="5133" max="5134" width="15.7109375" style="7" customWidth="1"/>
    <col min="5135" max="5135" width="9.28515625" style="7" customWidth="1"/>
    <col min="5136" max="5136" width="13.85546875" style="7" customWidth="1"/>
    <col min="5137" max="5137" width="6.7109375" style="7" customWidth="1"/>
    <col min="5138" max="5138" width="2.140625" style="7" customWidth="1"/>
    <col min="5139" max="5374" width="11.42578125" style="7"/>
    <col min="5375" max="5375" width="18" style="7" customWidth="1"/>
    <col min="5376" max="5376" width="11.42578125" style="7"/>
    <col min="5377" max="5378" width="10.7109375" style="7" customWidth="1"/>
    <col min="5379" max="5379" width="12.85546875" style="7" customWidth="1"/>
    <col min="5380" max="5380" width="10.7109375" style="7" customWidth="1"/>
    <col min="5381" max="5381" width="12.85546875" style="7" customWidth="1"/>
    <col min="5382" max="5383" width="10.7109375" style="7" customWidth="1"/>
    <col min="5384" max="5384" width="14.85546875" style="7" customWidth="1"/>
    <col min="5385" max="5385" width="15.42578125" style="7" customWidth="1"/>
    <col min="5386" max="5386" width="16.28515625" style="7" customWidth="1"/>
    <col min="5387" max="5387" width="12.85546875" style="7" customWidth="1"/>
    <col min="5388" max="5388" width="13.42578125" style="7" customWidth="1"/>
    <col min="5389" max="5390" width="15.7109375" style="7" customWidth="1"/>
    <col min="5391" max="5391" width="9.28515625" style="7" customWidth="1"/>
    <col min="5392" max="5392" width="13.85546875" style="7" customWidth="1"/>
    <col min="5393" max="5393" width="6.7109375" style="7" customWidth="1"/>
    <col min="5394" max="5394" width="2.140625" style="7" customWidth="1"/>
    <col min="5395" max="5630" width="11.42578125" style="7"/>
    <col min="5631" max="5631" width="18" style="7" customWidth="1"/>
    <col min="5632" max="5632" width="11.42578125" style="7"/>
    <col min="5633" max="5634" width="10.7109375" style="7" customWidth="1"/>
    <col min="5635" max="5635" width="12.85546875" style="7" customWidth="1"/>
    <col min="5636" max="5636" width="10.7109375" style="7" customWidth="1"/>
    <col min="5637" max="5637" width="12.85546875" style="7" customWidth="1"/>
    <col min="5638" max="5639" width="10.7109375" style="7" customWidth="1"/>
    <col min="5640" max="5640" width="14.85546875" style="7" customWidth="1"/>
    <col min="5641" max="5641" width="15.42578125" style="7" customWidth="1"/>
    <col min="5642" max="5642" width="16.28515625" style="7" customWidth="1"/>
    <col min="5643" max="5643" width="12.85546875" style="7" customWidth="1"/>
    <col min="5644" max="5644" width="13.42578125" style="7" customWidth="1"/>
    <col min="5645" max="5646" width="15.7109375" style="7" customWidth="1"/>
    <col min="5647" max="5647" width="9.28515625" style="7" customWidth="1"/>
    <col min="5648" max="5648" width="13.85546875" style="7" customWidth="1"/>
    <col min="5649" max="5649" width="6.7109375" style="7" customWidth="1"/>
    <col min="5650" max="5650" width="2.140625" style="7" customWidth="1"/>
    <col min="5651" max="5886" width="11.42578125" style="7"/>
    <col min="5887" max="5887" width="18" style="7" customWidth="1"/>
    <col min="5888" max="5888" width="11.42578125" style="7"/>
    <col min="5889" max="5890" width="10.7109375" style="7" customWidth="1"/>
    <col min="5891" max="5891" width="12.85546875" style="7" customWidth="1"/>
    <col min="5892" max="5892" width="10.7109375" style="7" customWidth="1"/>
    <col min="5893" max="5893" width="12.85546875" style="7" customWidth="1"/>
    <col min="5894" max="5895" width="10.7109375" style="7" customWidth="1"/>
    <col min="5896" max="5896" width="14.85546875" style="7" customWidth="1"/>
    <col min="5897" max="5897" width="15.42578125" style="7" customWidth="1"/>
    <col min="5898" max="5898" width="16.28515625" style="7" customWidth="1"/>
    <col min="5899" max="5899" width="12.85546875" style="7" customWidth="1"/>
    <col min="5900" max="5900" width="13.42578125" style="7" customWidth="1"/>
    <col min="5901" max="5902" width="15.7109375" style="7" customWidth="1"/>
    <col min="5903" max="5903" width="9.28515625" style="7" customWidth="1"/>
    <col min="5904" max="5904" width="13.85546875" style="7" customWidth="1"/>
    <col min="5905" max="5905" width="6.7109375" style="7" customWidth="1"/>
    <col min="5906" max="5906" width="2.140625" style="7" customWidth="1"/>
    <col min="5907" max="6142" width="11.42578125" style="7"/>
    <col min="6143" max="6143" width="18" style="7" customWidth="1"/>
    <col min="6144" max="6144" width="11.42578125" style="7"/>
    <col min="6145" max="6146" width="10.7109375" style="7" customWidth="1"/>
    <col min="6147" max="6147" width="12.85546875" style="7" customWidth="1"/>
    <col min="6148" max="6148" width="10.7109375" style="7" customWidth="1"/>
    <col min="6149" max="6149" width="12.85546875" style="7" customWidth="1"/>
    <col min="6150" max="6151" width="10.7109375" style="7" customWidth="1"/>
    <col min="6152" max="6152" width="14.85546875" style="7" customWidth="1"/>
    <col min="6153" max="6153" width="15.42578125" style="7" customWidth="1"/>
    <col min="6154" max="6154" width="16.28515625" style="7" customWidth="1"/>
    <col min="6155" max="6155" width="12.85546875" style="7" customWidth="1"/>
    <col min="6156" max="6156" width="13.42578125" style="7" customWidth="1"/>
    <col min="6157" max="6158" width="15.7109375" style="7" customWidth="1"/>
    <col min="6159" max="6159" width="9.28515625" style="7" customWidth="1"/>
    <col min="6160" max="6160" width="13.85546875" style="7" customWidth="1"/>
    <col min="6161" max="6161" width="6.7109375" style="7" customWidth="1"/>
    <col min="6162" max="6162" width="2.140625" style="7" customWidth="1"/>
    <col min="6163" max="6398" width="11.42578125" style="7"/>
    <col min="6399" max="6399" width="18" style="7" customWidth="1"/>
    <col min="6400" max="6400" width="11.42578125" style="7"/>
    <col min="6401" max="6402" width="10.7109375" style="7" customWidth="1"/>
    <col min="6403" max="6403" width="12.85546875" style="7" customWidth="1"/>
    <col min="6404" max="6404" width="10.7109375" style="7" customWidth="1"/>
    <col min="6405" max="6405" width="12.85546875" style="7" customWidth="1"/>
    <col min="6406" max="6407" width="10.7109375" style="7" customWidth="1"/>
    <col min="6408" max="6408" width="14.85546875" style="7" customWidth="1"/>
    <col min="6409" max="6409" width="15.42578125" style="7" customWidth="1"/>
    <col min="6410" max="6410" width="16.28515625" style="7" customWidth="1"/>
    <col min="6411" max="6411" width="12.85546875" style="7" customWidth="1"/>
    <col min="6412" max="6412" width="13.42578125" style="7" customWidth="1"/>
    <col min="6413" max="6414" width="15.7109375" style="7" customWidth="1"/>
    <col min="6415" max="6415" width="9.28515625" style="7" customWidth="1"/>
    <col min="6416" max="6416" width="13.85546875" style="7" customWidth="1"/>
    <col min="6417" max="6417" width="6.7109375" style="7" customWidth="1"/>
    <col min="6418" max="6418" width="2.140625" style="7" customWidth="1"/>
    <col min="6419" max="6654" width="11.42578125" style="7"/>
    <col min="6655" max="6655" width="18" style="7" customWidth="1"/>
    <col min="6656" max="6656" width="11.42578125" style="7"/>
    <col min="6657" max="6658" width="10.7109375" style="7" customWidth="1"/>
    <col min="6659" max="6659" width="12.85546875" style="7" customWidth="1"/>
    <col min="6660" max="6660" width="10.7109375" style="7" customWidth="1"/>
    <col min="6661" max="6661" width="12.85546875" style="7" customWidth="1"/>
    <col min="6662" max="6663" width="10.7109375" style="7" customWidth="1"/>
    <col min="6664" max="6664" width="14.85546875" style="7" customWidth="1"/>
    <col min="6665" max="6665" width="15.42578125" style="7" customWidth="1"/>
    <col min="6666" max="6666" width="16.28515625" style="7" customWidth="1"/>
    <col min="6667" max="6667" width="12.85546875" style="7" customWidth="1"/>
    <col min="6668" max="6668" width="13.42578125" style="7" customWidth="1"/>
    <col min="6669" max="6670" width="15.7109375" style="7" customWidth="1"/>
    <col min="6671" max="6671" width="9.28515625" style="7" customWidth="1"/>
    <col min="6672" max="6672" width="13.85546875" style="7" customWidth="1"/>
    <col min="6673" max="6673" width="6.7109375" style="7" customWidth="1"/>
    <col min="6674" max="6674" width="2.140625" style="7" customWidth="1"/>
    <col min="6675" max="6910" width="11.42578125" style="7"/>
    <col min="6911" max="6911" width="18" style="7" customWidth="1"/>
    <col min="6912" max="6912" width="11.42578125" style="7"/>
    <col min="6913" max="6914" width="10.7109375" style="7" customWidth="1"/>
    <col min="6915" max="6915" width="12.85546875" style="7" customWidth="1"/>
    <col min="6916" max="6916" width="10.7109375" style="7" customWidth="1"/>
    <col min="6917" max="6917" width="12.85546875" style="7" customWidth="1"/>
    <col min="6918" max="6919" width="10.7109375" style="7" customWidth="1"/>
    <col min="6920" max="6920" width="14.85546875" style="7" customWidth="1"/>
    <col min="6921" max="6921" width="15.42578125" style="7" customWidth="1"/>
    <col min="6922" max="6922" width="16.28515625" style="7" customWidth="1"/>
    <col min="6923" max="6923" width="12.85546875" style="7" customWidth="1"/>
    <col min="6924" max="6924" width="13.42578125" style="7" customWidth="1"/>
    <col min="6925" max="6926" width="15.7109375" style="7" customWidth="1"/>
    <col min="6927" max="6927" width="9.28515625" style="7" customWidth="1"/>
    <col min="6928" max="6928" width="13.85546875" style="7" customWidth="1"/>
    <col min="6929" max="6929" width="6.7109375" style="7" customWidth="1"/>
    <col min="6930" max="6930" width="2.140625" style="7" customWidth="1"/>
    <col min="6931" max="7166" width="11.42578125" style="7"/>
    <col min="7167" max="7167" width="18" style="7" customWidth="1"/>
    <col min="7168" max="7168" width="11.42578125" style="7"/>
    <col min="7169" max="7170" width="10.7109375" style="7" customWidth="1"/>
    <col min="7171" max="7171" width="12.85546875" style="7" customWidth="1"/>
    <col min="7172" max="7172" width="10.7109375" style="7" customWidth="1"/>
    <col min="7173" max="7173" width="12.85546875" style="7" customWidth="1"/>
    <col min="7174" max="7175" width="10.7109375" style="7" customWidth="1"/>
    <col min="7176" max="7176" width="14.85546875" style="7" customWidth="1"/>
    <col min="7177" max="7177" width="15.42578125" style="7" customWidth="1"/>
    <col min="7178" max="7178" width="16.28515625" style="7" customWidth="1"/>
    <col min="7179" max="7179" width="12.85546875" style="7" customWidth="1"/>
    <col min="7180" max="7180" width="13.42578125" style="7" customWidth="1"/>
    <col min="7181" max="7182" width="15.7109375" style="7" customWidth="1"/>
    <col min="7183" max="7183" width="9.28515625" style="7" customWidth="1"/>
    <col min="7184" max="7184" width="13.85546875" style="7" customWidth="1"/>
    <col min="7185" max="7185" width="6.7109375" style="7" customWidth="1"/>
    <col min="7186" max="7186" width="2.140625" style="7" customWidth="1"/>
    <col min="7187" max="7422" width="11.42578125" style="7"/>
    <col min="7423" max="7423" width="18" style="7" customWidth="1"/>
    <col min="7424" max="7424" width="11.42578125" style="7"/>
    <col min="7425" max="7426" width="10.7109375" style="7" customWidth="1"/>
    <col min="7427" max="7427" width="12.85546875" style="7" customWidth="1"/>
    <col min="7428" max="7428" width="10.7109375" style="7" customWidth="1"/>
    <col min="7429" max="7429" width="12.85546875" style="7" customWidth="1"/>
    <col min="7430" max="7431" width="10.7109375" style="7" customWidth="1"/>
    <col min="7432" max="7432" width="14.85546875" style="7" customWidth="1"/>
    <col min="7433" max="7433" width="15.42578125" style="7" customWidth="1"/>
    <col min="7434" max="7434" width="16.28515625" style="7" customWidth="1"/>
    <col min="7435" max="7435" width="12.85546875" style="7" customWidth="1"/>
    <col min="7436" max="7436" width="13.42578125" style="7" customWidth="1"/>
    <col min="7437" max="7438" width="15.7109375" style="7" customWidth="1"/>
    <col min="7439" max="7439" width="9.28515625" style="7" customWidth="1"/>
    <col min="7440" max="7440" width="13.85546875" style="7" customWidth="1"/>
    <col min="7441" max="7441" width="6.7109375" style="7" customWidth="1"/>
    <col min="7442" max="7442" width="2.140625" style="7" customWidth="1"/>
    <col min="7443" max="7678" width="11.42578125" style="7"/>
    <col min="7679" max="7679" width="18" style="7" customWidth="1"/>
    <col min="7680" max="7680" width="11.42578125" style="7"/>
    <col min="7681" max="7682" width="10.7109375" style="7" customWidth="1"/>
    <col min="7683" max="7683" width="12.85546875" style="7" customWidth="1"/>
    <col min="7684" max="7684" width="10.7109375" style="7" customWidth="1"/>
    <col min="7685" max="7685" width="12.85546875" style="7" customWidth="1"/>
    <col min="7686" max="7687" width="10.7109375" style="7" customWidth="1"/>
    <col min="7688" max="7688" width="14.85546875" style="7" customWidth="1"/>
    <col min="7689" max="7689" width="15.42578125" style="7" customWidth="1"/>
    <col min="7690" max="7690" width="16.28515625" style="7" customWidth="1"/>
    <col min="7691" max="7691" width="12.85546875" style="7" customWidth="1"/>
    <col min="7692" max="7692" width="13.42578125" style="7" customWidth="1"/>
    <col min="7693" max="7694" width="15.7109375" style="7" customWidth="1"/>
    <col min="7695" max="7695" width="9.28515625" style="7" customWidth="1"/>
    <col min="7696" max="7696" width="13.85546875" style="7" customWidth="1"/>
    <col min="7697" max="7697" width="6.7109375" style="7" customWidth="1"/>
    <col min="7698" max="7698" width="2.140625" style="7" customWidth="1"/>
    <col min="7699" max="7934" width="11.42578125" style="7"/>
    <col min="7935" max="7935" width="18" style="7" customWidth="1"/>
    <col min="7936" max="7936" width="11.42578125" style="7"/>
    <col min="7937" max="7938" width="10.7109375" style="7" customWidth="1"/>
    <col min="7939" max="7939" width="12.85546875" style="7" customWidth="1"/>
    <col min="7940" max="7940" width="10.7109375" style="7" customWidth="1"/>
    <col min="7941" max="7941" width="12.85546875" style="7" customWidth="1"/>
    <col min="7942" max="7943" width="10.7109375" style="7" customWidth="1"/>
    <col min="7944" max="7944" width="14.85546875" style="7" customWidth="1"/>
    <col min="7945" max="7945" width="15.42578125" style="7" customWidth="1"/>
    <col min="7946" max="7946" width="16.28515625" style="7" customWidth="1"/>
    <col min="7947" max="7947" width="12.85546875" style="7" customWidth="1"/>
    <col min="7948" max="7948" width="13.42578125" style="7" customWidth="1"/>
    <col min="7949" max="7950" width="15.7109375" style="7" customWidth="1"/>
    <col min="7951" max="7951" width="9.28515625" style="7" customWidth="1"/>
    <col min="7952" max="7952" width="13.85546875" style="7" customWidth="1"/>
    <col min="7953" max="7953" width="6.7109375" style="7" customWidth="1"/>
    <col min="7954" max="7954" width="2.140625" style="7" customWidth="1"/>
    <col min="7955" max="8190" width="11.42578125" style="7"/>
    <col min="8191" max="8191" width="18" style="7" customWidth="1"/>
    <col min="8192" max="8192" width="11.42578125" style="7"/>
    <col min="8193" max="8194" width="10.7109375" style="7" customWidth="1"/>
    <col min="8195" max="8195" width="12.85546875" style="7" customWidth="1"/>
    <col min="8196" max="8196" width="10.7109375" style="7" customWidth="1"/>
    <col min="8197" max="8197" width="12.85546875" style="7" customWidth="1"/>
    <col min="8198" max="8199" width="10.7109375" style="7" customWidth="1"/>
    <col min="8200" max="8200" width="14.85546875" style="7" customWidth="1"/>
    <col min="8201" max="8201" width="15.42578125" style="7" customWidth="1"/>
    <col min="8202" max="8202" width="16.28515625" style="7" customWidth="1"/>
    <col min="8203" max="8203" width="12.85546875" style="7" customWidth="1"/>
    <col min="8204" max="8204" width="13.42578125" style="7" customWidth="1"/>
    <col min="8205" max="8206" width="15.7109375" style="7" customWidth="1"/>
    <col min="8207" max="8207" width="9.28515625" style="7" customWidth="1"/>
    <col min="8208" max="8208" width="13.85546875" style="7" customWidth="1"/>
    <col min="8209" max="8209" width="6.7109375" style="7" customWidth="1"/>
    <col min="8210" max="8210" width="2.140625" style="7" customWidth="1"/>
    <col min="8211" max="8446" width="11.42578125" style="7"/>
    <col min="8447" max="8447" width="18" style="7" customWidth="1"/>
    <col min="8448" max="8448" width="11.42578125" style="7"/>
    <col min="8449" max="8450" width="10.7109375" style="7" customWidth="1"/>
    <col min="8451" max="8451" width="12.85546875" style="7" customWidth="1"/>
    <col min="8452" max="8452" width="10.7109375" style="7" customWidth="1"/>
    <col min="8453" max="8453" width="12.85546875" style="7" customWidth="1"/>
    <col min="8454" max="8455" width="10.7109375" style="7" customWidth="1"/>
    <col min="8456" max="8456" width="14.85546875" style="7" customWidth="1"/>
    <col min="8457" max="8457" width="15.42578125" style="7" customWidth="1"/>
    <col min="8458" max="8458" width="16.28515625" style="7" customWidth="1"/>
    <col min="8459" max="8459" width="12.85546875" style="7" customWidth="1"/>
    <col min="8460" max="8460" width="13.42578125" style="7" customWidth="1"/>
    <col min="8461" max="8462" width="15.7109375" style="7" customWidth="1"/>
    <col min="8463" max="8463" width="9.28515625" style="7" customWidth="1"/>
    <col min="8464" max="8464" width="13.85546875" style="7" customWidth="1"/>
    <col min="8465" max="8465" width="6.7109375" style="7" customWidth="1"/>
    <col min="8466" max="8466" width="2.140625" style="7" customWidth="1"/>
    <col min="8467" max="8702" width="11.42578125" style="7"/>
    <col min="8703" max="8703" width="18" style="7" customWidth="1"/>
    <col min="8704" max="8704" width="11.42578125" style="7"/>
    <col min="8705" max="8706" width="10.7109375" style="7" customWidth="1"/>
    <col min="8707" max="8707" width="12.85546875" style="7" customWidth="1"/>
    <col min="8708" max="8708" width="10.7109375" style="7" customWidth="1"/>
    <col min="8709" max="8709" width="12.85546875" style="7" customWidth="1"/>
    <col min="8710" max="8711" width="10.7109375" style="7" customWidth="1"/>
    <col min="8712" max="8712" width="14.85546875" style="7" customWidth="1"/>
    <col min="8713" max="8713" width="15.42578125" style="7" customWidth="1"/>
    <col min="8714" max="8714" width="16.28515625" style="7" customWidth="1"/>
    <col min="8715" max="8715" width="12.85546875" style="7" customWidth="1"/>
    <col min="8716" max="8716" width="13.42578125" style="7" customWidth="1"/>
    <col min="8717" max="8718" width="15.7109375" style="7" customWidth="1"/>
    <col min="8719" max="8719" width="9.28515625" style="7" customWidth="1"/>
    <col min="8720" max="8720" width="13.85546875" style="7" customWidth="1"/>
    <col min="8721" max="8721" width="6.7109375" style="7" customWidth="1"/>
    <col min="8722" max="8722" width="2.140625" style="7" customWidth="1"/>
    <col min="8723" max="8958" width="11.42578125" style="7"/>
    <col min="8959" max="8959" width="18" style="7" customWidth="1"/>
    <col min="8960" max="8960" width="11.42578125" style="7"/>
    <col min="8961" max="8962" width="10.7109375" style="7" customWidth="1"/>
    <col min="8963" max="8963" width="12.85546875" style="7" customWidth="1"/>
    <col min="8964" max="8964" width="10.7109375" style="7" customWidth="1"/>
    <col min="8965" max="8965" width="12.85546875" style="7" customWidth="1"/>
    <col min="8966" max="8967" width="10.7109375" style="7" customWidth="1"/>
    <col min="8968" max="8968" width="14.85546875" style="7" customWidth="1"/>
    <col min="8969" max="8969" width="15.42578125" style="7" customWidth="1"/>
    <col min="8970" max="8970" width="16.28515625" style="7" customWidth="1"/>
    <col min="8971" max="8971" width="12.85546875" style="7" customWidth="1"/>
    <col min="8972" max="8972" width="13.42578125" style="7" customWidth="1"/>
    <col min="8973" max="8974" width="15.7109375" style="7" customWidth="1"/>
    <col min="8975" max="8975" width="9.28515625" style="7" customWidth="1"/>
    <col min="8976" max="8976" width="13.85546875" style="7" customWidth="1"/>
    <col min="8977" max="8977" width="6.7109375" style="7" customWidth="1"/>
    <col min="8978" max="8978" width="2.140625" style="7" customWidth="1"/>
    <col min="8979" max="9214" width="11.42578125" style="7"/>
    <col min="9215" max="9215" width="18" style="7" customWidth="1"/>
    <col min="9216" max="9216" width="11.42578125" style="7"/>
    <col min="9217" max="9218" width="10.7109375" style="7" customWidth="1"/>
    <col min="9219" max="9219" width="12.85546875" style="7" customWidth="1"/>
    <col min="9220" max="9220" width="10.7109375" style="7" customWidth="1"/>
    <col min="9221" max="9221" width="12.85546875" style="7" customWidth="1"/>
    <col min="9222" max="9223" width="10.7109375" style="7" customWidth="1"/>
    <col min="9224" max="9224" width="14.85546875" style="7" customWidth="1"/>
    <col min="9225" max="9225" width="15.42578125" style="7" customWidth="1"/>
    <col min="9226" max="9226" width="16.28515625" style="7" customWidth="1"/>
    <col min="9227" max="9227" width="12.85546875" style="7" customWidth="1"/>
    <col min="9228" max="9228" width="13.42578125" style="7" customWidth="1"/>
    <col min="9229" max="9230" width="15.7109375" style="7" customWidth="1"/>
    <col min="9231" max="9231" width="9.28515625" style="7" customWidth="1"/>
    <col min="9232" max="9232" width="13.85546875" style="7" customWidth="1"/>
    <col min="9233" max="9233" width="6.7109375" style="7" customWidth="1"/>
    <col min="9234" max="9234" width="2.140625" style="7" customWidth="1"/>
    <col min="9235" max="9470" width="11.42578125" style="7"/>
    <col min="9471" max="9471" width="18" style="7" customWidth="1"/>
    <col min="9472" max="9472" width="11.42578125" style="7"/>
    <col min="9473" max="9474" width="10.7109375" style="7" customWidth="1"/>
    <col min="9475" max="9475" width="12.85546875" style="7" customWidth="1"/>
    <col min="9476" max="9476" width="10.7109375" style="7" customWidth="1"/>
    <col min="9477" max="9477" width="12.85546875" style="7" customWidth="1"/>
    <col min="9478" max="9479" width="10.7109375" style="7" customWidth="1"/>
    <col min="9480" max="9480" width="14.85546875" style="7" customWidth="1"/>
    <col min="9481" max="9481" width="15.42578125" style="7" customWidth="1"/>
    <col min="9482" max="9482" width="16.28515625" style="7" customWidth="1"/>
    <col min="9483" max="9483" width="12.85546875" style="7" customWidth="1"/>
    <col min="9484" max="9484" width="13.42578125" style="7" customWidth="1"/>
    <col min="9485" max="9486" width="15.7109375" style="7" customWidth="1"/>
    <col min="9487" max="9487" width="9.28515625" style="7" customWidth="1"/>
    <col min="9488" max="9488" width="13.85546875" style="7" customWidth="1"/>
    <col min="9489" max="9489" width="6.7109375" style="7" customWidth="1"/>
    <col min="9490" max="9490" width="2.140625" style="7" customWidth="1"/>
    <col min="9491" max="9726" width="11.42578125" style="7"/>
    <col min="9727" max="9727" width="18" style="7" customWidth="1"/>
    <col min="9728" max="9728" width="11.42578125" style="7"/>
    <col min="9729" max="9730" width="10.7109375" style="7" customWidth="1"/>
    <col min="9731" max="9731" width="12.85546875" style="7" customWidth="1"/>
    <col min="9732" max="9732" width="10.7109375" style="7" customWidth="1"/>
    <col min="9733" max="9733" width="12.85546875" style="7" customWidth="1"/>
    <col min="9734" max="9735" width="10.7109375" style="7" customWidth="1"/>
    <col min="9736" max="9736" width="14.85546875" style="7" customWidth="1"/>
    <col min="9737" max="9737" width="15.42578125" style="7" customWidth="1"/>
    <col min="9738" max="9738" width="16.28515625" style="7" customWidth="1"/>
    <col min="9739" max="9739" width="12.85546875" style="7" customWidth="1"/>
    <col min="9740" max="9740" width="13.42578125" style="7" customWidth="1"/>
    <col min="9741" max="9742" width="15.7109375" style="7" customWidth="1"/>
    <col min="9743" max="9743" width="9.28515625" style="7" customWidth="1"/>
    <col min="9744" max="9744" width="13.85546875" style="7" customWidth="1"/>
    <col min="9745" max="9745" width="6.7109375" style="7" customWidth="1"/>
    <col min="9746" max="9746" width="2.140625" style="7" customWidth="1"/>
    <col min="9747" max="9982" width="11.42578125" style="7"/>
    <col min="9983" max="9983" width="18" style="7" customWidth="1"/>
    <col min="9984" max="9984" width="11.42578125" style="7"/>
    <col min="9985" max="9986" width="10.7109375" style="7" customWidth="1"/>
    <col min="9987" max="9987" width="12.85546875" style="7" customWidth="1"/>
    <col min="9988" max="9988" width="10.7109375" style="7" customWidth="1"/>
    <col min="9989" max="9989" width="12.85546875" style="7" customWidth="1"/>
    <col min="9990" max="9991" width="10.7109375" style="7" customWidth="1"/>
    <col min="9992" max="9992" width="14.85546875" style="7" customWidth="1"/>
    <col min="9993" max="9993" width="15.42578125" style="7" customWidth="1"/>
    <col min="9994" max="9994" width="16.28515625" style="7" customWidth="1"/>
    <col min="9995" max="9995" width="12.85546875" style="7" customWidth="1"/>
    <col min="9996" max="9996" width="13.42578125" style="7" customWidth="1"/>
    <col min="9997" max="9998" width="15.7109375" style="7" customWidth="1"/>
    <col min="9999" max="9999" width="9.28515625" style="7" customWidth="1"/>
    <col min="10000" max="10000" width="13.85546875" style="7" customWidth="1"/>
    <col min="10001" max="10001" width="6.7109375" style="7" customWidth="1"/>
    <col min="10002" max="10002" width="2.140625" style="7" customWidth="1"/>
    <col min="10003" max="10238" width="11.42578125" style="7"/>
    <col min="10239" max="10239" width="18" style="7" customWidth="1"/>
    <col min="10240" max="10240" width="11.42578125" style="7"/>
    <col min="10241" max="10242" width="10.7109375" style="7" customWidth="1"/>
    <col min="10243" max="10243" width="12.85546875" style="7" customWidth="1"/>
    <col min="10244" max="10244" width="10.7109375" style="7" customWidth="1"/>
    <col min="10245" max="10245" width="12.85546875" style="7" customWidth="1"/>
    <col min="10246" max="10247" width="10.7109375" style="7" customWidth="1"/>
    <col min="10248" max="10248" width="14.85546875" style="7" customWidth="1"/>
    <col min="10249" max="10249" width="15.42578125" style="7" customWidth="1"/>
    <col min="10250" max="10250" width="16.28515625" style="7" customWidth="1"/>
    <col min="10251" max="10251" width="12.85546875" style="7" customWidth="1"/>
    <col min="10252" max="10252" width="13.42578125" style="7" customWidth="1"/>
    <col min="10253" max="10254" width="15.7109375" style="7" customWidth="1"/>
    <col min="10255" max="10255" width="9.28515625" style="7" customWidth="1"/>
    <col min="10256" max="10256" width="13.85546875" style="7" customWidth="1"/>
    <col min="10257" max="10257" width="6.7109375" style="7" customWidth="1"/>
    <col min="10258" max="10258" width="2.140625" style="7" customWidth="1"/>
    <col min="10259" max="10494" width="11.42578125" style="7"/>
    <col min="10495" max="10495" width="18" style="7" customWidth="1"/>
    <col min="10496" max="10496" width="11.42578125" style="7"/>
    <col min="10497" max="10498" width="10.7109375" style="7" customWidth="1"/>
    <col min="10499" max="10499" width="12.85546875" style="7" customWidth="1"/>
    <col min="10500" max="10500" width="10.7109375" style="7" customWidth="1"/>
    <col min="10501" max="10501" width="12.85546875" style="7" customWidth="1"/>
    <col min="10502" max="10503" width="10.7109375" style="7" customWidth="1"/>
    <col min="10504" max="10504" width="14.85546875" style="7" customWidth="1"/>
    <col min="10505" max="10505" width="15.42578125" style="7" customWidth="1"/>
    <col min="10506" max="10506" width="16.28515625" style="7" customWidth="1"/>
    <col min="10507" max="10507" width="12.85546875" style="7" customWidth="1"/>
    <col min="10508" max="10508" width="13.42578125" style="7" customWidth="1"/>
    <col min="10509" max="10510" width="15.7109375" style="7" customWidth="1"/>
    <col min="10511" max="10511" width="9.28515625" style="7" customWidth="1"/>
    <col min="10512" max="10512" width="13.85546875" style="7" customWidth="1"/>
    <col min="10513" max="10513" width="6.7109375" style="7" customWidth="1"/>
    <col min="10514" max="10514" width="2.140625" style="7" customWidth="1"/>
    <col min="10515" max="10750" width="11.42578125" style="7"/>
    <col min="10751" max="10751" width="18" style="7" customWidth="1"/>
    <col min="10752" max="10752" width="11.42578125" style="7"/>
    <col min="10753" max="10754" width="10.7109375" style="7" customWidth="1"/>
    <col min="10755" max="10755" width="12.85546875" style="7" customWidth="1"/>
    <col min="10756" max="10756" width="10.7109375" style="7" customWidth="1"/>
    <col min="10757" max="10757" width="12.85546875" style="7" customWidth="1"/>
    <col min="10758" max="10759" width="10.7109375" style="7" customWidth="1"/>
    <col min="10760" max="10760" width="14.85546875" style="7" customWidth="1"/>
    <col min="10761" max="10761" width="15.42578125" style="7" customWidth="1"/>
    <col min="10762" max="10762" width="16.28515625" style="7" customWidth="1"/>
    <col min="10763" max="10763" width="12.85546875" style="7" customWidth="1"/>
    <col min="10764" max="10764" width="13.42578125" style="7" customWidth="1"/>
    <col min="10765" max="10766" width="15.7109375" style="7" customWidth="1"/>
    <col min="10767" max="10767" width="9.28515625" style="7" customWidth="1"/>
    <col min="10768" max="10768" width="13.85546875" style="7" customWidth="1"/>
    <col min="10769" max="10769" width="6.7109375" style="7" customWidth="1"/>
    <col min="10770" max="10770" width="2.140625" style="7" customWidth="1"/>
    <col min="10771" max="11006" width="11.42578125" style="7"/>
    <col min="11007" max="11007" width="18" style="7" customWidth="1"/>
    <col min="11008" max="11008" width="11.42578125" style="7"/>
    <col min="11009" max="11010" width="10.7109375" style="7" customWidth="1"/>
    <col min="11011" max="11011" width="12.85546875" style="7" customWidth="1"/>
    <col min="11012" max="11012" width="10.7109375" style="7" customWidth="1"/>
    <col min="11013" max="11013" width="12.85546875" style="7" customWidth="1"/>
    <col min="11014" max="11015" width="10.7109375" style="7" customWidth="1"/>
    <col min="11016" max="11016" width="14.85546875" style="7" customWidth="1"/>
    <col min="11017" max="11017" width="15.42578125" style="7" customWidth="1"/>
    <col min="11018" max="11018" width="16.28515625" style="7" customWidth="1"/>
    <col min="11019" max="11019" width="12.85546875" style="7" customWidth="1"/>
    <col min="11020" max="11020" width="13.42578125" style="7" customWidth="1"/>
    <col min="11021" max="11022" width="15.7109375" style="7" customWidth="1"/>
    <col min="11023" max="11023" width="9.28515625" style="7" customWidth="1"/>
    <col min="11024" max="11024" width="13.85546875" style="7" customWidth="1"/>
    <col min="11025" max="11025" width="6.7109375" style="7" customWidth="1"/>
    <col min="11026" max="11026" width="2.140625" style="7" customWidth="1"/>
    <col min="11027" max="11262" width="11.42578125" style="7"/>
    <col min="11263" max="11263" width="18" style="7" customWidth="1"/>
    <col min="11264" max="11264" width="11.42578125" style="7"/>
    <col min="11265" max="11266" width="10.7109375" style="7" customWidth="1"/>
    <col min="11267" max="11267" width="12.85546875" style="7" customWidth="1"/>
    <col min="11268" max="11268" width="10.7109375" style="7" customWidth="1"/>
    <col min="11269" max="11269" width="12.85546875" style="7" customWidth="1"/>
    <col min="11270" max="11271" width="10.7109375" style="7" customWidth="1"/>
    <col min="11272" max="11272" width="14.85546875" style="7" customWidth="1"/>
    <col min="11273" max="11273" width="15.42578125" style="7" customWidth="1"/>
    <col min="11274" max="11274" width="16.28515625" style="7" customWidth="1"/>
    <col min="11275" max="11275" width="12.85546875" style="7" customWidth="1"/>
    <col min="11276" max="11276" width="13.42578125" style="7" customWidth="1"/>
    <col min="11277" max="11278" width="15.7109375" style="7" customWidth="1"/>
    <col min="11279" max="11279" width="9.28515625" style="7" customWidth="1"/>
    <col min="11280" max="11280" width="13.85546875" style="7" customWidth="1"/>
    <col min="11281" max="11281" width="6.7109375" style="7" customWidth="1"/>
    <col min="11282" max="11282" width="2.140625" style="7" customWidth="1"/>
    <col min="11283" max="11518" width="11.42578125" style="7"/>
    <col min="11519" max="11519" width="18" style="7" customWidth="1"/>
    <col min="11520" max="11520" width="11.42578125" style="7"/>
    <col min="11521" max="11522" width="10.7109375" style="7" customWidth="1"/>
    <col min="11523" max="11523" width="12.85546875" style="7" customWidth="1"/>
    <col min="11524" max="11524" width="10.7109375" style="7" customWidth="1"/>
    <col min="11525" max="11525" width="12.85546875" style="7" customWidth="1"/>
    <col min="11526" max="11527" width="10.7109375" style="7" customWidth="1"/>
    <col min="11528" max="11528" width="14.85546875" style="7" customWidth="1"/>
    <col min="11529" max="11529" width="15.42578125" style="7" customWidth="1"/>
    <col min="11530" max="11530" width="16.28515625" style="7" customWidth="1"/>
    <col min="11531" max="11531" width="12.85546875" style="7" customWidth="1"/>
    <col min="11532" max="11532" width="13.42578125" style="7" customWidth="1"/>
    <col min="11533" max="11534" width="15.7109375" style="7" customWidth="1"/>
    <col min="11535" max="11535" width="9.28515625" style="7" customWidth="1"/>
    <col min="11536" max="11536" width="13.85546875" style="7" customWidth="1"/>
    <col min="11537" max="11537" width="6.7109375" style="7" customWidth="1"/>
    <col min="11538" max="11538" width="2.140625" style="7" customWidth="1"/>
    <col min="11539" max="11774" width="11.42578125" style="7"/>
    <col min="11775" max="11775" width="18" style="7" customWidth="1"/>
    <col min="11776" max="11776" width="11.42578125" style="7"/>
    <col min="11777" max="11778" width="10.7109375" style="7" customWidth="1"/>
    <col min="11779" max="11779" width="12.85546875" style="7" customWidth="1"/>
    <col min="11780" max="11780" width="10.7109375" style="7" customWidth="1"/>
    <col min="11781" max="11781" width="12.85546875" style="7" customWidth="1"/>
    <col min="11782" max="11783" width="10.7109375" style="7" customWidth="1"/>
    <col min="11784" max="11784" width="14.85546875" style="7" customWidth="1"/>
    <col min="11785" max="11785" width="15.42578125" style="7" customWidth="1"/>
    <col min="11786" max="11786" width="16.28515625" style="7" customWidth="1"/>
    <col min="11787" max="11787" width="12.85546875" style="7" customWidth="1"/>
    <col min="11788" max="11788" width="13.42578125" style="7" customWidth="1"/>
    <col min="11789" max="11790" width="15.7109375" style="7" customWidth="1"/>
    <col min="11791" max="11791" width="9.28515625" style="7" customWidth="1"/>
    <col min="11792" max="11792" width="13.85546875" style="7" customWidth="1"/>
    <col min="11793" max="11793" width="6.7109375" style="7" customWidth="1"/>
    <col min="11794" max="11794" width="2.140625" style="7" customWidth="1"/>
    <col min="11795" max="12030" width="11.42578125" style="7"/>
    <col min="12031" max="12031" width="18" style="7" customWidth="1"/>
    <col min="12032" max="12032" width="11.42578125" style="7"/>
    <col min="12033" max="12034" width="10.7109375" style="7" customWidth="1"/>
    <col min="12035" max="12035" width="12.85546875" style="7" customWidth="1"/>
    <col min="12036" max="12036" width="10.7109375" style="7" customWidth="1"/>
    <col min="12037" max="12037" width="12.85546875" style="7" customWidth="1"/>
    <col min="12038" max="12039" width="10.7109375" style="7" customWidth="1"/>
    <col min="12040" max="12040" width="14.85546875" style="7" customWidth="1"/>
    <col min="12041" max="12041" width="15.42578125" style="7" customWidth="1"/>
    <col min="12042" max="12042" width="16.28515625" style="7" customWidth="1"/>
    <col min="12043" max="12043" width="12.85546875" style="7" customWidth="1"/>
    <col min="12044" max="12044" width="13.42578125" style="7" customWidth="1"/>
    <col min="12045" max="12046" width="15.7109375" style="7" customWidth="1"/>
    <col min="12047" max="12047" width="9.28515625" style="7" customWidth="1"/>
    <col min="12048" max="12048" width="13.85546875" style="7" customWidth="1"/>
    <col min="12049" max="12049" width="6.7109375" style="7" customWidth="1"/>
    <col min="12050" max="12050" width="2.140625" style="7" customWidth="1"/>
    <col min="12051" max="12286" width="11.42578125" style="7"/>
    <col min="12287" max="12287" width="18" style="7" customWidth="1"/>
    <col min="12288" max="12288" width="11.42578125" style="7"/>
    <col min="12289" max="12290" width="10.7109375" style="7" customWidth="1"/>
    <col min="12291" max="12291" width="12.85546875" style="7" customWidth="1"/>
    <col min="12292" max="12292" width="10.7109375" style="7" customWidth="1"/>
    <col min="12293" max="12293" width="12.85546875" style="7" customWidth="1"/>
    <col min="12294" max="12295" width="10.7109375" style="7" customWidth="1"/>
    <col min="12296" max="12296" width="14.85546875" style="7" customWidth="1"/>
    <col min="12297" max="12297" width="15.42578125" style="7" customWidth="1"/>
    <col min="12298" max="12298" width="16.28515625" style="7" customWidth="1"/>
    <col min="12299" max="12299" width="12.85546875" style="7" customWidth="1"/>
    <col min="12300" max="12300" width="13.42578125" style="7" customWidth="1"/>
    <col min="12301" max="12302" width="15.7109375" style="7" customWidth="1"/>
    <col min="12303" max="12303" width="9.28515625" style="7" customWidth="1"/>
    <col min="12304" max="12304" width="13.85546875" style="7" customWidth="1"/>
    <col min="12305" max="12305" width="6.7109375" style="7" customWidth="1"/>
    <col min="12306" max="12306" width="2.140625" style="7" customWidth="1"/>
    <col min="12307" max="12542" width="11.42578125" style="7"/>
    <col min="12543" max="12543" width="18" style="7" customWidth="1"/>
    <col min="12544" max="12544" width="11.42578125" style="7"/>
    <col min="12545" max="12546" width="10.7109375" style="7" customWidth="1"/>
    <col min="12547" max="12547" width="12.85546875" style="7" customWidth="1"/>
    <col min="12548" max="12548" width="10.7109375" style="7" customWidth="1"/>
    <col min="12549" max="12549" width="12.85546875" style="7" customWidth="1"/>
    <col min="12550" max="12551" width="10.7109375" style="7" customWidth="1"/>
    <col min="12552" max="12552" width="14.85546875" style="7" customWidth="1"/>
    <col min="12553" max="12553" width="15.42578125" style="7" customWidth="1"/>
    <col min="12554" max="12554" width="16.28515625" style="7" customWidth="1"/>
    <col min="12555" max="12555" width="12.85546875" style="7" customWidth="1"/>
    <col min="12556" max="12556" width="13.42578125" style="7" customWidth="1"/>
    <col min="12557" max="12558" width="15.7109375" style="7" customWidth="1"/>
    <col min="12559" max="12559" width="9.28515625" style="7" customWidth="1"/>
    <col min="12560" max="12560" width="13.85546875" style="7" customWidth="1"/>
    <col min="12561" max="12561" width="6.7109375" style="7" customWidth="1"/>
    <col min="12562" max="12562" width="2.140625" style="7" customWidth="1"/>
    <col min="12563" max="12798" width="11.42578125" style="7"/>
    <col min="12799" max="12799" width="18" style="7" customWidth="1"/>
    <col min="12800" max="12800" width="11.42578125" style="7"/>
    <col min="12801" max="12802" width="10.7109375" style="7" customWidth="1"/>
    <col min="12803" max="12803" width="12.85546875" style="7" customWidth="1"/>
    <col min="12804" max="12804" width="10.7109375" style="7" customWidth="1"/>
    <col min="12805" max="12805" width="12.85546875" style="7" customWidth="1"/>
    <col min="12806" max="12807" width="10.7109375" style="7" customWidth="1"/>
    <col min="12808" max="12808" width="14.85546875" style="7" customWidth="1"/>
    <col min="12809" max="12809" width="15.42578125" style="7" customWidth="1"/>
    <col min="12810" max="12810" width="16.28515625" style="7" customWidth="1"/>
    <col min="12811" max="12811" width="12.85546875" style="7" customWidth="1"/>
    <col min="12812" max="12812" width="13.42578125" style="7" customWidth="1"/>
    <col min="12813" max="12814" width="15.7109375" style="7" customWidth="1"/>
    <col min="12815" max="12815" width="9.28515625" style="7" customWidth="1"/>
    <col min="12816" max="12816" width="13.85546875" style="7" customWidth="1"/>
    <col min="12817" max="12817" width="6.7109375" style="7" customWidth="1"/>
    <col min="12818" max="12818" width="2.140625" style="7" customWidth="1"/>
    <col min="12819" max="13054" width="11.42578125" style="7"/>
    <col min="13055" max="13055" width="18" style="7" customWidth="1"/>
    <col min="13056" max="13056" width="11.42578125" style="7"/>
    <col min="13057" max="13058" width="10.7109375" style="7" customWidth="1"/>
    <col min="13059" max="13059" width="12.85546875" style="7" customWidth="1"/>
    <col min="13060" max="13060" width="10.7109375" style="7" customWidth="1"/>
    <col min="13061" max="13061" width="12.85546875" style="7" customWidth="1"/>
    <col min="13062" max="13063" width="10.7109375" style="7" customWidth="1"/>
    <col min="13064" max="13064" width="14.85546875" style="7" customWidth="1"/>
    <col min="13065" max="13065" width="15.42578125" style="7" customWidth="1"/>
    <col min="13066" max="13066" width="16.28515625" style="7" customWidth="1"/>
    <col min="13067" max="13067" width="12.85546875" style="7" customWidth="1"/>
    <col min="13068" max="13068" width="13.42578125" style="7" customWidth="1"/>
    <col min="13069" max="13070" width="15.7109375" style="7" customWidth="1"/>
    <col min="13071" max="13071" width="9.28515625" style="7" customWidth="1"/>
    <col min="13072" max="13072" width="13.85546875" style="7" customWidth="1"/>
    <col min="13073" max="13073" width="6.7109375" style="7" customWidth="1"/>
    <col min="13074" max="13074" width="2.140625" style="7" customWidth="1"/>
    <col min="13075" max="13310" width="11.42578125" style="7"/>
    <col min="13311" max="13311" width="18" style="7" customWidth="1"/>
    <col min="13312" max="13312" width="11.42578125" style="7"/>
    <col min="13313" max="13314" width="10.7109375" style="7" customWidth="1"/>
    <col min="13315" max="13315" width="12.85546875" style="7" customWidth="1"/>
    <col min="13316" max="13316" width="10.7109375" style="7" customWidth="1"/>
    <col min="13317" max="13317" width="12.85546875" style="7" customWidth="1"/>
    <col min="13318" max="13319" width="10.7109375" style="7" customWidth="1"/>
    <col min="13320" max="13320" width="14.85546875" style="7" customWidth="1"/>
    <col min="13321" max="13321" width="15.42578125" style="7" customWidth="1"/>
    <col min="13322" max="13322" width="16.28515625" style="7" customWidth="1"/>
    <col min="13323" max="13323" width="12.85546875" style="7" customWidth="1"/>
    <col min="13324" max="13324" width="13.42578125" style="7" customWidth="1"/>
    <col min="13325" max="13326" width="15.7109375" style="7" customWidth="1"/>
    <col min="13327" max="13327" width="9.28515625" style="7" customWidth="1"/>
    <col min="13328" max="13328" width="13.85546875" style="7" customWidth="1"/>
    <col min="13329" max="13329" width="6.7109375" style="7" customWidth="1"/>
    <col min="13330" max="13330" width="2.140625" style="7" customWidth="1"/>
    <col min="13331" max="13566" width="11.42578125" style="7"/>
    <col min="13567" max="13567" width="18" style="7" customWidth="1"/>
    <col min="13568" max="13568" width="11.42578125" style="7"/>
    <col min="13569" max="13570" width="10.7109375" style="7" customWidth="1"/>
    <col min="13571" max="13571" width="12.85546875" style="7" customWidth="1"/>
    <col min="13572" max="13572" width="10.7109375" style="7" customWidth="1"/>
    <col min="13573" max="13573" width="12.85546875" style="7" customWidth="1"/>
    <col min="13574" max="13575" width="10.7109375" style="7" customWidth="1"/>
    <col min="13576" max="13576" width="14.85546875" style="7" customWidth="1"/>
    <col min="13577" max="13577" width="15.42578125" style="7" customWidth="1"/>
    <col min="13578" max="13578" width="16.28515625" style="7" customWidth="1"/>
    <col min="13579" max="13579" width="12.85546875" style="7" customWidth="1"/>
    <col min="13580" max="13580" width="13.42578125" style="7" customWidth="1"/>
    <col min="13581" max="13582" width="15.7109375" style="7" customWidth="1"/>
    <col min="13583" max="13583" width="9.28515625" style="7" customWidth="1"/>
    <col min="13584" max="13584" width="13.85546875" style="7" customWidth="1"/>
    <col min="13585" max="13585" width="6.7109375" style="7" customWidth="1"/>
    <col min="13586" max="13586" width="2.140625" style="7" customWidth="1"/>
    <col min="13587" max="13822" width="11.42578125" style="7"/>
    <col min="13823" max="13823" width="18" style="7" customWidth="1"/>
    <col min="13824" max="13824" width="11.42578125" style="7"/>
    <col min="13825" max="13826" width="10.7109375" style="7" customWidth="1"/>
    <col min="13827" max="13827" width="12.85546875" style="7" customWidth="1"/>
    <col min="13828" max="13828" width="10.7109375" style="7" customWidth="1"/>
    <col min="13829" max="13829" width="12.85546875" style="7" customWidth="1"/>
    <col min="13830" max="13831" width="10.7109375" style="7" customWidth="1"/>
    <col min="13832" max="13832" width="14.85546875" style="7" customWidth="1"/>
    <col min="13833" max="13833" width="15.42578125" style="7" customWidth="1"/>
    <col min="13834" max="13834" width="16.28515625" style="7" customWidth="1"/>
    <col min="13835" max="13835" width="12.85546875" style="7" customWidth="1"/>
    <col min="13836" max="13836" width="13.42578125" style="7" customWidth="1"/>
    <col min="13837" max="13838" width="15.7109375" style="7" customWidth="1"/>
    <col min="13839" max="13839" width="9.28515625" style="7" customWidth="1"/>
    <col min="13840" max="13840" width="13.85546875" style="7" customWidth="1"/>
    <col min="13841" max="13841" width="6.7109375" style="7" customWidth="1"/>
    <col min="13842" max="13842" width="2.140625" style="7" customWidth="1"/>
    <col min="13843" max="14078" width="11.42578125" style="7"/>
    <col min="14079" max="14079" width="18" style="7" customWidth="1"/>
    <col min="14080" max="14080" width="11.42578125" style="7"/>
    <col min="14081" max="14082" width="10.7109375" style="7" customWidth="1"/>
    <col min="14083" max="14083" width="12.85546875" style="7" customWidth="1"/>
    <col min="14084" max="14084" width="10.7109375" style="7" customWidth="1"/>
    <col min="14085" max="14085" width="12.85546875" style="7" customWidth="1"/>
    <col min="14086" max="14087" width="10.7109375" style="7" customWidth="1"/>
    <col min="14088" max="14088" width="14.85546875" style="7" customWidth="1"/>
    <col min="14089" max="14089" width="15.42578125" style="7" customWidth="1"/>
    <col min="14090" max="14090" width="16.28515625" style="7" customWidth="1"/>
    <col min="14091" max="14091" width="12.85546875" style="7" customWidth="1"/>
    <col min="14092" max="14092" width="13.42578125" style="7" customWidth="1"/>
    <col min="14093" max="14094" width="15.7109375" style="7" customWidth="1"/>
    <col min="14095" max="14095" width="9.28515625" style="7" customWidth="1"/>
    <col min="14096" max="14096" width="13.85546875" style="7" customWidth="1"/>
    <col min="14097" max="14097" width="6.7109375" style="7" customWidth="1"/>
    <col min="14098" max="14098" width="2.140625" style="7" customWidth="1"/>
    <col min="14099" max="14334" width="11.42578125" style="7"/>
    <col min="14335" max="14335" width="18" style="7" customWidth="1"/>
    <col min="14336" max="14336" width="11.42578125" style="7"/>
    <col min="14337" max="14338" width="10.7109375" style="7" customWidth="1"/>
    <col min="14339" max="14339" width="12.85546875" style="7" customWidth="1"/>
    <col min="14340" max="14340" width="10.7109375" style="7" customWidth="1"/>
    <col min="14341" max="14341" width="12.85546875" style="7" customWidth="1"/>
    <col min="14342" max="14343" width="10.7109375" style="7" customWidth="1"/>
    <col min="14344" max="14344" width="14.85546875" style="7" customWidth="1"/>
    <col min="14345" max="14345" width="15.42578125" style="7" customWidth="1"/>
    <col min="14346" max="14346" width="16.28515625" style="7" customWidth="1"/>
    <col min="14347" max="14347" width="12.85546875" style="7" customWidth="1"/>
    <col min="14348" max="14348" width="13.42578125" style="7" customWidth="1"/>
    <col min="14349" max="14350" width="15.7109375" style="7" customWidth="1"/>
    <col min="14351" max="14351" width="9.28515625" style="7" customWidth="1"/>
    <col min="14352" max="14352" width="13.85546875" style="7" customWidth="1"/>
    <col min="14353" max="14353" width="6.7109375" style="7" customWidth="1"/>
    <col min="14354" max="14354" width="2.140625" style="7" customWidth="1"/>
    <col min="14355" max="14590" width="11.42578125" style="7"/>
    <col min="14591" max="14591" width="18" style="7" customWidth="1"/>
    <col min="14592" max="14592" width="11.42578125" style="7"/>
    <col min="14593" max="14594" width="10.7109375" style="7" customWidth="1"/>
    <col min="14595" max="14595" width="12.85546875" style="7" customWidth="1"/>
    <col min="14596" max="14596" width="10.7109375" style="7" customWidth="1"/>
    <col min="14597" max="14597" width="12.85546875" style="7" customWidth="1"/>
    <col min="14598" max="14599" width="10.7109375" style="7" customWidth="1"/>
    <col min="14600" max="14600" width="14.85546875" style="7" customWidth="1"/>
    <col min="14601" max="14601" width="15.42578125" style="7" customWidth="1"/>
    <col min="14602" max="14602" width="16.28515625" style="7" customWidth="1"/>
    <col min="14603" max="14603" width="12.85546875" style="7" customWidth="1"/>
    <col min="14604" max="14604" width="13.42578125" style="7" customWidth="1"/>
    <col min="14605" max="14606" width="15.7109375" style="7" customWidth="1"/>
    <col min="14607" max="14607" width="9.28515625" style="7" customWidth="1"/>
    <col min="14608" max="14608" width="13.85546875" style="7" customWidth="1"/>
    <col min="14609" max="14609" width="6.7109375" style="7" customWidth="1"/>
    <col min="14610" max="14610" width="2.140625" style="7" customWidth="1"/>
    <col min="14611" max="14846" width="11.42578125" style="7"/>
    <col min="14847" max="14847" width="18" style="7" customWidth="1"/>
    <col min="14848" max="14848" width="11.42578125" style="7"/>
    <col min="14849" max="14850" width="10.7109375" style="7" customWidth="1"/>
    <col min="14851" max="14851" width="12.85546875" style="7" customWidth="1"/>
    <col min="14852" max="14852" width="10.7109375" style="7" customWidth="1"/>
    <col min="14853" max="14853" width="12.85546875" style="7" customWidth="1"/>
    <col min="14854" max="14855" width="10.7109375" style="7" customWidth="1"/>
    <col min="14856" max="14856" width="14.85546875" style="7" customWidth="1"/>
    <col min="14857" max="14857" width="15.42578125" style="7" customWidth="1"/>
    <col min="14858" max="14858" width="16.28515625" style="7" customWidth="1"/>
    <col min="14859" max="14859" width="12.85546875" style="7" customWidth="1"/>
    <col min="14860" max="14860" width="13.42578125" style="7" customWidth="1"/>
    <col min="14861" max="14862" width="15.7109375" style="7" customWidth="1"/>
    <col min="14863" max="14863" width="9.28515625" style="7" customWidth="1"/>
    <col min="14864" max="14864" width="13.85546875" style="7" customWidth="1"/>
    <col min="14865" max="14865" width="6.7109375" style="7" customWidth="1"/>
    <col min="14866" max="14866" width="2.140625" style="7" customWidth="1"/>
    <col min="14867" max="15102" width="11.42578125" style="7"/>
    <col min="15103" max="15103" width="18" style="7" customWidth="1"/>
    <col min="15104" max="15104" width="11.42578125" style="7"/>
    <col min="15105" max="15106" width="10.7109375" style="7" customWidth="1"/>
    <col min="15107" max="15107" width="12.85546875" style="7" customWidth="1"/>
    <col min="15108" max="15108" width="10.7109375" style="7" customWidth="1"/>
    <col min="15109" max="15109" width="12.85546875" style="7" customWidth="1"/>
    <col min="15110" max="15111" width="10.7109375" style="7" customWidth="1"/>
    <col min="15112" max="15112" width="14.85546875" style="7" customWidth="1"/>
    <col min="15113" max="15113" width="15.42578125" style="7" customWidth="1"/>
    <col min="15114" max="15114" width="16.28515625" style="7" customWidth="1"/>
    <col min="15115" max="15115" width="12.85546875" style="7" customWidth="1"/>
    <col min="15116" max="15116" width="13.42578125" style="7" customWidth="1"/>
    <col min="15117" max="15118" width="15.7109375" style="7" customWidth="1"/>
    <col min="15119" max="15119" width="9.28515625" style="7" customWidth="1"/>
    <col min="15120" max="15120" width="13.85546875" style="7" customWidth="1"/>
    <col min="15121" max="15121" width="6.7109375" style="7" customWidth="1"/>
    <col min="15122" max="15122" width="2.140625" style="7" customWidth="1"/>
    <col min="15123" max="15358" width="11.42578125" style="7"/>
    <col min="15359" max="15359" width="18" style="7" customWidth="1"/>
    <col min="15360" max="15360" width="11.42578125" style="7"/>
    <col min="15361" max="15362" width="10.7109375" style="7" customWidth="1"/>
    <col min="15363" max="15363" width="12.85546875" style="7" customWidth="1"/>
    <col min="15364" max="15364" width="10.7109375" style="7" customWidth="1"/>
    <col min="15365" max="15365" width="12.85546875" style="7" customWidth="1"/>
    <col min="15366" max="15367" width="10.7109375" style="7" customWidth="1"/>
    <col min="15368" max="15368" width="14.85546875" style="7" customWidth="1"/>
    <col min="15369" max="15369" width="15.42578125" style="7" customWidth="1"/>
    <col min="15370" max="15370" width="16.28515625" style="7" customWidth="1"/>
    <col min="15371" max="15371" width="12.85546875" style="7" customWidth="1"/>
    <col min="15372" max="15372" width="13.42578125" style="7" customWidth="1"/>
    <col min="15373" max="15374" width="15.7109375" style="7" customWidth="1"/>
    <col min="15375" max="15375" width="9.28515625" style="7" customWidth="1"/>
    <col min="15376" max="15376" width="13.85546875" style="7" customWidth="1"/>
    <col min="15377" max="15377" width="6.7109375" style="7" customWidth="1"/>
    <col min="15378" max="15378" width="2.140625" style="7" customWidth="1"/>
    <col min="15379" max="15614" width="11.42578125" style="7"/>
    <col min="15615" max="15615" width="18" style="7" customWidth="1"/>
    <col min="15616" max="15616" width="11.42578125" style="7"/>
    <col min="15617" max="15618" width="10.7109375" style="7" customWidth="1"/>
    <col min="15619" max="15619" width="12.85546875" style="7" customWidth="1"/>
    <col min="15620" max="15620" width="10.7109375" style="7" customWidth="1"/>
    <col min="15621" max="15621" width="12.85546875" style="7" customWidth="1"/>
    <col min="15622" max="15623" width="10.7109375" style="7" customWidth="1"/>
    <col min="15624" max="15624" width="14.85546875" style="7" customWidth="1"/>
    <col min="15625" max="15625" width="15.42578125" style="7" customWidth="1"/>
    <col min="15626" max="15626" width="16.28515625" style="7" customWidth="1"/>
    <col min="15627" max="15627" width="12.85546875" style="7" customWidth="1"/>
    <col min="15628" max="15628" width="13.42578125" style="7" customWidth="1"/>
    <col min="15629" max="15630" width="15.7109375" style="7" customWidth="1"/>
    <col min="15631" max="15631" width="9.28515625" style="7" customWidth="1"/>
    <col min="15632" max="15632" width="13.85546875" style="7" customWidth="1"/>
    <col min="15633" max="15633" width="6.7109375" style="7" customWidth="1"/>
    <col min="15634" max="15634" width="2.140625" style="7" customWidth="1"/>
    <col min="15635" max="15870" width="11.42578125" style="7"/>
    <col min="15871" max="15871" width="18" style="7" customWidth="1"/>
    <col min="15872" max="15872" width="11.42578125" style="7"/>
    <col min="15873" max="15874" width="10.7109375" style="7" customWidth="1"/>
    <col min="15875" max="15875" width="12.85546875" style="7" customWidth="1"/>
    <col min="15876" max="15876" width="10.7109375" style="7" customWidth="1"/>
    <col min="15877" max="15877" width="12.85546875" style="7" customWidth="1"/>
    <col min="15878" max="15879" width="10.7109375" style="7" customWidth="1"/>
    <col min="15880" max="15880" width="14.85546875" style="7" customWidth="1"/>
    <col min="15881" max="15881" width="15.42578125" style="7" customWidth="1"/>
    <col min="15882" max="15882" width="16.28515625" style="7" customWidth="1"/>
    <col min="15883" max="15883" width="12.85546875" style="7" customWidth="1"/>
    <col min="15884" max="15884" width="13.42578125" style="7" customWidth="1"/>
    <col min="15885" max="15886" width="15.7109375" style="7" customWidth="1"/>
    <col min="15887" max="15887" width="9.28515625" style="7" customWidth="1"/>
    <col min="15888" max="15888" width="13.85546875" style="7" customWidth="1"/>
    <col min="15889" max="15889" width="6.7109375" style="7" customWidth="1"/>
    <col min="15890" max="15890" width="2.140625" style="7" customWidth="1"/>
    <col min="15891" max="16126" width="11.42578125" style="7"/>
    <col min="16127" max="16127" width="18" style="7" customWidth="1"/>
    <col min="16128" max="16128" width="11.42578125" style="7"/>
    <col min="16129" max="16130" width="10.7109375" style="7" customWidth="1"/>
    <col min="16131" max="16131" width="12.85546875" style="7" customWidth="1"/>
    <col min="16132" max="16132" width="10.7109375" style="7" customWidth="1"/>
    <col min="16133" max="16133" width="12.85546875" style="7" customWidth="1"/>
    <col min="16134" max="16135" width="10.7109375" style="7" customWidth="1"/>
    <col min="16136" max="16136" width="14.85546875" style="7" customWidth="1"/>
    <col min="16137" max="16137" width="15.42578125" style="7" customWidth="1"/>
    <col min="16138" max="16138" width="16.28515625" style="7" customWidth="1"/>
    <col min="16139" max="16139" width="12.85546875" style="7" customWidth="1"/>
    <col min="16140" max="16140" width="13.42578125" style="7" customWidth="1"/>
    <col min="16141" max="16142" width="15.7109375" style="7" customWidth="1"/>
    <col min="16143" max="16143" width="9.28515625" style="7" customWidth="1"/>
    <col min="16144" max="16144" width="13.85546875" style="7" customWidth="1"/>
    <col min="16145" max="16145" width="6.7109375" style="7" customWidth="1"/>
    <col min="16146" max="16146" width="2.140625" style="7" customWidth="1"/>
    <col min="16147" max="16384" width="11.42578125" style="7"/>
  </cols>
  <sheetData>
    <row r="1" spans="1:17" x14ac:dyDescent="0.25">
      <c r="C1" s="8"/>
      <c r="D1" s="8"/>
      <c r="E1" s="8"/>
      <c r="F1" s="8"/>
      <c r="G1" s="8"/>
      <c r="H1" s="8"/>
      <c r="I1" s="8"/>
      <c r="J1" s="8"/>
      <c r="K1" s="8"/>
      <c r="L1" s="8"/>
      <c r="M1" s="8"/>
      <c r="N1" s="8"/>
      <c r="O1" s="9"/>
    </row>
    <row r="2" spans="1:17" x14ac:dyDescent="0.25">
      <c r="A2" s="10" t="s">
        <v>0</v>
      </c>
      <c r="B2" s="11">
        <v>2019</v>
      </c>
      <c r="C2" s="8"/>
      <c r="D2" s="8"/>
      <c r="E2" s="8"/>
      <c r="F2" s="8"/>
      <c r="G2" s="8"/>
      <c r="H2" s="8"/>
      <c r="I2" s="8"/>
      <c r="J2" s="8"/>
      <c r="K2" s="8"/>
      <c r="L2" s="8"/>
      <c r="M2" s="8"/>
      <c r="N2" s="8"/>
      <c r="O2" s="9"/>
    </row>
    <row r="3" spans="1:17" x14ac:dyDescent="0.25">
      <c r="C3" s="8"/>
      <c r="D3" s="8"/>
      <c r="E3" s="8"/>
      <c r="F3" s="8"/>
      <c r="G3" s="8"/>
      <c r="H3" s="8"/>
      <c r="I3" s="8"/>
      <c r="J3" s="8"/>
      <c r="K3" s="8"/>
      <c r="L3" s="8"/>
      <c r="M3" s="8"/>
      <c r="N3" s="8"/>
      <c r="O3" s="9"/>
    </row>
    <row r="4" spans="1:17" x14ac:dyDescent="0.25">
      <c r="C4" s="8"/>
      <c r="D4" s="8"/>
      <c r="E4" s="8"/>
      <c r="F4" s="8"/>
      <c r="G4" s="8"/>
      <c r="H4" s="8"/>
      <c r="I4" s="8"/>
      <c r="J4" s="8"/>
      <c r="K4" s="8"/>
      <c r="L4" s="8"/>
      <c r="M4" s="8"/>
      <c r="N4" s="8"/>
      <c r="O4" s="9"/>
    </row>
    <row r="5" spans="1:17" x14ac:dyDescent="0.25">
      <c r="C5" s="8"/>
      <c r="D5" s="8"/>
      <c r="E5" s="8"/>
      <c r="F5" s="8"/>
      <c r="G5" s="8"/>
      <c r="H5" s="8"/>
      <c r="I5" s="8"/>
      <c r="J5" s="8"/>
      <c r="K5" s="8"/>
      <c r="L5" s="8"/>
      <c r="M5" s="8"/>
      <c r="N5" s="8"/>
      <c r="O5" s="9"/>
    </row>
    <row r="6" spans="1:17" x14ac:dyDescent="0.25">
      <c r="C6" s="8"/>
      <c r="D6" s="8"/>
      <c r="E6" s="8"/>
      <c r="F6" s="8"/>
      <c r="G6" s="8"/>
      <c r="H6" s="8"/>
      <c r="I6" s="8"/>
      <c r="J6" s="8"/>
      <c r="K6" s="8"/>
      <c r="L6" s="8"/>
      <c r="M6" s="8"/>
      <c r="N6" s="8"/>
      <c r="O6" s="9"/>
    </row>
    <row r="7" spans="1:17" x14ac:dyDescent="0.25">
      <c r="A7" s="12"/>
      <c r="B7" s="12"/>
      <c r="C7" s="12"/>
      <c r="D7" s="12"/>
      <c r="E7" s="12"/>
      <c r="F7" s="12"/>
      <c r="G7" s="12"/>
      <c r="H7" s="12"/>
      <c r="I7" s="12"/>
      <c r="J7" s="12"/>
      <c r="K7" s="12"/>
      <c r="L7" s="12"/>
      <c r="M7" s="12"/>
      <c r="N7" s="12"/>
      <c r="O7" s="12"/>
      <c r="P7" s="12"/>
      <c r="Q7" s="12"/>
    </row>
    <row r="8" spans="1:17" x14ac:dyDescent="0.25">
      <c r="C8" s="8"/>
      <c r="D8" s="4"/>
      <c r="E8" s="8"/>
      <c r="F8" s="8"/>
      <c r="G8" s="8"/>
      <c r="H8" s="8"/>
      <c r="I8" s="8"/>
      <c r="J8" s="8"/>
      <c r="K8" s="8"/>
      <c r="L8" s="8"/>
      <c r="M8" s="8"/>
      <c r="N8" s="8"/>
      <c r="O8" s="9"/>
      <c r="P8" s="13"/>
    </row>
    <row r="9" spans="1:17" ht="18.75" x14ac:dyDescent="0.3">
      <c r="A9" s="231" t="s">
        <v>124</v>
      </c>
      <c r="B9" s="231"/>
      <c r="C9" s="231"/>
      <c r="D9" s="231"/>
      <c r="E9" s="231"/>
      <c r="F9" s="231"/>
      <c r="G9" s="231"/>
      <c r="H9" s="231"/>
      <c r="I9" s="231"/>
      <c r="J9" s="231"/>
      <c r="K9" s="231"/>
      <c r="L9" s="231"/>
      <c r="M9" s="231"/>
      <c r="N9" s="231"/>
      <c r="O9" s="231"/>
      <c r="P9" s="231"/>
      <c r="Q9" s="231"/>
    </row>
    <row r="10" spans="1:17" x14ac:dyDescent="0.25">
      <c r="C10" s="8"/>
      <c r="D10" s="8"/>
      <c r="E10" s="8"/>
      <c r="F10" s="8"/>
      <c r="G10" s="8"/>
      <c r="H10" s="8"/>
      <c r="I10" s="8"/>
      <c r="J10" s="8"/>
      <c r="K10" s="8"/>
      <c r="L10" s="8"/>
      <c r="M10" s="8"/>
      <c r="N10" s="8"/>
      <c r="O10" s="9"/>
    </row>
    <row r="11" spans="1:17" ht="15.75" thickBot="1" x14ac:dyDescent="0.3">
      <c r="C11" s="8"/>
      <c r="D11" s="8"/>
      <c r="E11" s="8"/>
      <c r="F11" s="8"/>
      <c r="G11" s="8"/>
      <c r="H11" s="8"/>
      <c r="I11" s="8"/>
      <c r="J11" s="8"/>
      <c r="K11" s="8"/>
      <c r="L11" s="8"/>
      <c r="M11" s="8"/>
      <c r="N11" s="8"/>
      <c r="O11" s="9"/>
    </row>
    <row r="12" spans="1:17" ht="13.15" customHeight="1" x14ac:dyDescent="0.25">
      <c r="A12" s="234" t="s">
        <v>1</v>
      </c>
      <c r="B12" s="235"/>
      <c r="C12" s="238"/>
      <c r="D12" s="239"/>
      <c r="E12" s="239"/>
      <c r="F12" s="239"/>
      <c r="G12" s="239"/>
      <c r="H12" s="239"/>
      <c r="I12" s="240"/>
      <c r="J12" s="241" t="s">
        <v>67</v>
      </c>
      <c r="K12" s="241" t="s">
        <v>69</v>
      </c>
      <c r="L12" s="15"/>
      <c r="M12" s="16"/>
      <c r="N12" s="241" t="s">
        <v>68</v>
      </c>
      <c r="O12" s="17"/>
      <c r="P12" s="18"/>
      <c r="Q12" s="19" t="s">
        <v>84</v>
      </c>
    </row>
    <row r="13" spans="1:17" ht="36.6" customHeight="1" thickBot="1" x14ac:dyDescent="0.3">
      <c r="A13" s="236"/>
      <c r="B13" s="237"/>
      <c r="C13" s="20" t="s">
        <v>3</v>
      </c>
      <c r="D13" s="21" t="s">
        <v>4</v>
      </c>
      <c r="E13" s="21" t="s">
        <v>5</v>
      </c>
      <c r="F13" s="21" t="s">
        <v>6</v>
      </c>
      <c r="G13" s="21" t="s">
        <v>7</v>
      </c>
      <c r="H13" s="21" t="s">
        <v>8</v>
      </c>
      <c r="I13" s="22" t="s">
        <v>9</v>
      </c>
      <c r="J13" s="242"/>
      <c r="K13" s="243"/>
      <c r="L13" s="23" t="s">
        <v>62</v>
      </c>
      <c r="M13" s="24" t="s">
        <v>63</v>
      </c>
      <c r="N13" s="242"/>
      <c r="O13" s="17"/>
      <c r="P13" s="25"/>
      <c r="Q13" s="26" t="s">
        <v>10</v>
      </c>
    </row>
    <row r="14" spans="1:17" ht="15.75" thickBot="1" x14ac:dyDescent="0.3">
      <c r="A14" s="27" t="s">
        <v>11</v>
      </c>
      <c r="B14" s="28"/>
      <c r="C14" s="29"/>
      <c r="D14" s="29"/>
      <c r="E14" s="29"/>
      <c r="F14" s="29"/>
      <c r="G14" s="29"/>
      <c r="H14" s="29"/>
      <c r="I14" s="29"/>
      <c r="J14" s="29"/>
      <c r="K14" s="29"/>
      <c r="L14" s="29"/>
      <c r="M14" s="30"/>
      <c r="N14" s="29"/>
      <c r="O14" s="31"/>
      <c r="P14" s="32"/>
      <c r="Q14" s="33"/>
    </row>
    <row r="15" spans="1:17" ht="15.75" thickBot="1" x14ac:dyDescent="0.3">
      <c r="A15" s="34" t="s">
        <v>12</v>
      </c>
      <c r="B15" s="35" t="s">
        <v>13</v>
      </c>
      <c r="C15" s="36"/>
      <c r="D15" s="37"/>
      <c r="E15" s="37"/>
      <c r="F15" s="38"/>
      <c r="G15" s="38"/>
      <c r="H15" s="37"/>
      <c r="I15" s="39"/>
      <c r="J15" s="40">
        <f>+C15*$C$32+D15*$D$32+E15*$E$32+F15*$F$32+H15*$H$32+I15*$I$32+G15*$G$32</f>
        <v>0</v>
      </c>
      <c r="K15" s="41">
        <f>MAIG!K15+J15</f>
        <v>3131</v>
      </c>
      <c r="L15" s="41">
        <f>H41</f>
        <v>975</v>
      </c>
      <c r="M15" s="42">
        <f t="shared" ref="M15" si="0">IF(J15&gt;L15,L15)+ IF(J15&lt;L15,J15)</f>
        <v>0</v>
      </c>
      <c r="N15" s="43">
        <f>MAIG!N15+(J15-L15)</f>
        <v>-2719</v>
      </c>
      <c r="O15" s="44"/>
      <c r="P15" s="45"/>
      <c r="Q15" s="46"/>
    </row>
    <row r="16" spans="1:17" ht="15.75" thickBot="1" x14ac:dyDescent="0.3">
      <c r="A16" s="27" t="s">
        <v>14</v>
      </c>
      <c r="B16" s="28"/>
      <c r="C16" s="47"/>
      <c r="D16" s="47"/>
      <c r="E16" s="47"/>
      <c r="F16" s="47"/>
      <c r="G16" s="47"/>
      <c r="H16" s="48"/>
      <c r="I16" s="47"/>
      <c r="J16" s="144"/>
      <c r="K16" s="144"/>
      <c r="L16" s="144"/>
      <c r="M16" s="144"/>
      <c r="N16" s="144"/>
      <c r="O16" s="51"/>
      <c r="P16" s="32"/>
      <c r="Q16" s="33"/>
    </row>
    <row r="17" spans="1:17" x14ac:dyDescent="0.25">
      <c r="A17" s="52" t="s">
        <v>15</v>
      </c>
      <c r="B17" s="53" t="s">
        <v>16</v>
      </c>
      <c r="C17" s="36"/>
      <c r="D17" s="37"/>
      <c r="E17" s="37"/>
      <c r="F17" s="37"/>
      <c r="G17" s="37"/>
      <c r="H17" s="37"/>
      <c r="I17" s="162"/>
      <c r="J17" s="40">
        <f>+C17*$C$32+D17*$D$32+E17*$E$32+F17*$F$32+H17*$H$32+I17*$I$32+G17*$G$32</f>
        <v>0</v>
      </c>
      <c r="K17" s="40">
        <f>MAIG!K17+J17</f>
        <v>2642</v>
      </c>
      <c r="L17" s="40">
        <f>H44</f>
        <v>1025</v>
      </c>
      <c r="M17" s="40">
        <f t="shared" ref="M17:M29" si="1">IF(J17&gt;L17,L17)+ IF(J17&lt;L17,J17)</f>
        <v>0</v>
      </c>
      <c r="N17" s="40">
        <f>MAIG!N17+(J17-L17)</f>
        <v>-3508</v>
      </c>
      <c r="O17" s="44"/>
      <c r="P17" s="61" t="s">
        <v>17</v>
      </c>
      <c r="Q17" s="62">
        <v>1</v>
      </c>
    </row>
    <row r="18" spans="1:17" x14ac:dyDescent="0.25">
      <c r="A18" s="52" t="s">
        <v>18</v>
      </c>
      <c r="B18" s="53" t="s">
        <v>19</v>
      </c>
      <c r="C18" s="72"/>
      <c r="D18" s="73"/>
      <c r="E18" s="73"/>
      <c r="F18" s="73"/>
      <c r="G18" s="73"/>
      <c r="H18" s="73"/>
      <c r="I18" s="165"/>
      <c r="J18" s="58">
        <f>+C18*$C$32+D18*$D$32+E18*$E$32+F18*$F$32+H18*$H$32+I18*$I$32+G18*$G$32</f>
        <v>0</v>
      </c>
      <c r="K18" s="58">
        <f>MAIG!K18+J18</f>
        <v>2291</v>
      </c>
      <c r="L18" s="58">
        <f>H44</f>
        <v>1025</v>
      </c>
      <c r="M18" s="58">
        <f t="shared" si="1"/>
        <v>0</v>
      </c>
      <c r="N18" s="58">
        <f>MAIG!N18+(J18-L18)</f>
        <v>-3859</v>
      </c>
      <c r="O18" s="44"/>
      <c r="P18" s="61" t="s">
        <v>20</v>
      </c>
      <c r="Q18" s="62">
        <v>3</v>
      </c>
    </row>
    <row r="19" spans="1:17" x14ac:dyDescent="0.25">
      <c r="A19" s="52" t="s">
        <v>21</v>
      </c>
      <c r="B19" s="53" t="s">
        <v>22</v>
      </c>
      <c r="C19" s="167"/>
      <c r="D19" s="168"/>
      <c r="E19" s="168"/>
      <c r="F19" s="168"/>
      <c r="G19" s="168"/>
      <c r="H19" s="168"/>
      <c r="I19" s="169"/>
      <c r="J19" s="177"/>
      <c r="K19" s="177"/>
      <c r="L19" s="177"/>
      <c r="M19" s="177"/>
      <c r="N19" s="177"/>
      <c r="O19" s="44"/>
      <c r="P19" s="61" t="s">
        <v>23</v>
      </c>
      <c r="Q19" s="69"/>
    </row>
    <row r="20" spans="1:17" ht="15.75" thickBot="1" x14ac:dyDescent="0.3">
      <c r="A20" s="70" t="s">
        <v>24</v>
      </c>
      <c r="B20" s="71" t="s">
        <v>25</v>
      </c>
      <c r="C20" s="170"/>
      <c r="D20" s="171"/>
      <c r="E20" s="171"/>
      <c r="F20" s="171"/>
      <c r="G20" s="171"/>
      <c r="H20" s="171"/>
      <c r="I20" s="172"/>
      <c r="J20" s="167"/>
      <c r="K20" s="167"/>
      <c r="L20" s="167"/>
      <c r="M20" s="167"/>
      <c r="N20" s="173"/>
      <c r="O20" s="44"/>
      <c r="P20" s="45" t="s">
        <v>26</v>
      </c>
      <c r="Q20" s="77">
        <v>1</v>
      </c>
    </row>
    <row r="21" spans="1:17" ht="15.75" thickBot="1" x14ac:dyDescent="0.3">
      <c r="A21" s="78" t="s">
        <v>32</v>
      </c>
      <c r="B21" s="79"/>
      <c r="C21" s="175"/>
      <c r="D21" s="175"/>
      <c r="E21" s="175"/>
      <c r="F21" s="175"/>
      <c r="G21" s="175"/>
      <c r="H21" s="175"/>
      <c r="I21" s="175"/>
      <c r="J21" s="176"/>
      <c r="K21" s="176"/>
      <c r="L21" s="176"/>
      <c r="M21" s="144"/>
      <c r="N21" s="176"/>
      <c r="O21" s="44"/>
      <c r="P21" s="45" t="s">
        <v>29</v>
      </c>
      <c r="Q21" s="69"/>
    </row>
    <row r="22" spans="1:17" x14ac:dyDescent="0.25">
      <c r="A22" s="34" t="s">
        <v>37</v>
      </c>
      <c r="B22" s="35" t="s">
        <v>38</v>
      </c>
      <c r="C22" s="36"/>
      <c r="D22" s="37"/>
      <c r="E22" s="37"/>
      <c r="F22" s="37"/>
      <c r="G22" s="37"/>
      <c r="H22" s="37"/>
      <c r="I22" s="162"/>
      <c r="J22" s="40">
        <f t="shared" ref="J22:J28" si="2">+C22*$C$32+D22*$D$32+E22*$E$32+F22*$F$32+H22*$H$32+I22*$I$32+G22*$G$32</f>
        <v>0</v>
      </c>
      <c r="K22" s="40">
        <f>MAIG!K22+J22</f>
        <v>1274</v>
      </c>
      <c r="L22" s="40">
        <f>H45</f>
        <v>500</v>
      </c>
      <c r="M22" s="40">
        <f t="shared" si="1"/>
        <v>0</v>
      </c>
      <c r="N22" s="40">
        <f>MAIG!N22+(J22-L22)</f>
        <v>-1726</v>
      </c>
      <c r="O22" s="44"/>
      <c r="P22" s="82"/>
      <c r="Q22" s="83"/>
    </row>
    <row r="23" spans="1:17" x14ac:dyDescent="0.25">
      <c r="A23" s="52" t="s">
        <v>40</v>
      </c>
      <c r="B23" s="53" t="s">
        <v>41</v>
      </c>
      <c r="C23" s="153"/>
      <c r="D23" s="154"/>
      <c r="E23" s="154"/>
      <c r="F23" s="154"/>
      <c r="G23" s="154"/>
      <c r="H23" s="154"/>
      <c r="I23" s="163"/>
      <c r="J23" s="58">
        <f>+C23*$C$32+D23*$D$32+E23*$E$32+F23*$F$32+H23*$H$32+I23*$I$32+G23*$G$32</f>
        <v>0</v>
      </c>
      <c r="K23" s="58">
        <f>MAIG!K23+J23</f>
        <v>710</v>
      </c>
      <c r="L23" s="58">
        <f>H46</f>
        <v>350</v>
      </c>
      <c r="M23" s="58">
        <f t="shared" si="1"/>
        <v>0</v>
      </c>
      <c r="N23" s="58">
        <f>MAIG!N23+(J23-L23)</f>
        <v>-1390</v>
      </c>
      <c r="O23" s="51"/>
      <c r="P23" s="45" t="s">
        <v>33</v>
      </c>
      <c r="Q23" s="77"/>
    </row>
    <row r="24" spans="1:17" x14ac:dyDescent="0.25">
      <c r="A24" s="70" t="s">
        <v>42</v>
      </c>
      <c r="B24" s="71" t="s">
        <v>43</v>
      </c>
      <c r="C24" s="72"/>
      <c r="D24" s="73"/>
      <c r="E24" s="73"/>
      <c r="F24" s="73"/>
      <c r="G24" s="73"/>
      <c r="H24" s="73"/>
      <c r="I24" s="165"/>
      <c r="J24" s="58">
        <f t="shared" si="2"/>
        <v>0</v>
      </c>
      <c r="K24" s="58">
        <f>MAIG!K24+J24</f>
        <v>605</v>
      </c>
      <c r="L24" s="58">
        <f>H46</f>
        <v>350</v>
      </c>
      <c r="M24" s="58">
        <f t="shared" si="1"/>
        <v>0</v>
      </c>
      <c r="N24" s="58">
        <f>MAIG!N24+(J24-L24)</f>
        <v>-1495</v>
      </c>
      <c r="O24" s="44"/>
      <c r="P24" s="45" t="s">
        <v>35</v>
      </c>
      <c r="Q24" s="77">
        <v>1</v>
      </c>
    </row>
    <row r="25" spans="1:17" x14ac:dyDescent="0.25">
      <c r="A25" s="70" t="s">
        <v>71</v>
      </c>
      <c r="B25" s="71" t="s">
        <v>34</v>
      </c>
      <c r="C25" s="72"/>
      <c r="D25" s="73"/>
      <c r="E25" s="73"/>
      <c r="F25" s="73"/>
      <c r="G25" s="73"/>
      <c r="H25" s="73"/>
      <c r="I25" s="165"/>
      <c r="J25" s="58">
        <f t="shared" si="2"/>
        <v>0</v>
      </c>
      <c r="K25" s="58">
        <f>MAIG!K25+J25</f>
        <v>815</v>
      </c>
      <c r="L25" s="58">
        <f>H45</f>
        <v>500</v>
      </c>
      <c r="M25" s="58">
        <f t="shared" si="1"/>
        <v>0</v>
      </c>
      <c r="N25" s="58">
        <f>MAIG!N25+(J25-L25)</f>
        <v>-2185</v>
      </c>
      <c r="O25" s="44"/>
      <c r="P25" s="61" t="s">
        <v>36</v>
      </c>
      <c r="Q25" s="62">
        <v>4</v>
      </c>
    </row>
    <row r="26" spans="1:17" x14ac:dyDescent="0.25">
      <c r="A26" s="70" t="s">
        <v>30</v>
      </c>
      <c r="B26" s="71" t="s">
        <v>31</v>
      </c>
      <c r="C26" s="72"/>
      <c r="D26" s="73"/>
      <c r="E26" s="73"/>
      <c r="F26" s="73"/>
      <c r="G26" s="73"/>
      <c r="H26" s="73"/>
      <c r="I26" s="165"/>
      <c r="J26" s="58">
        <f t="shared" si="2"/>
        <v>0</v>
      </c>
      <c r="K26" s="58">
        <f>MAIG!K26+J26</f>
        <v>500</v>
      </c>
      <c r="L26" s="58">
        <f>H46</f>
        <v>350</v>
      </c>
      <c r="M26" s="58">
        <f t="shared" si="1"/>
        <v>0</v>
      </c>
      <c r="N26" s="58">
        <f>MAIG!N26+(J26-L26)</f>
        <v>-1600</v>
      </c>
      <c r="O26" s="44"/>
      <c r="P26" s="84" t="s">
        <v>39</v>
      </c>
      <c r="Q26" s="85">
        <v>1</v>
      </c>
    </row>
    <row r="27" spans="1:17" x14ac:dyDescent="0.25">
      <c r="A27" s="52" t="s">
        <v>99</v>
      </c>
      <c r="B27" s="53" t="s">
        <v>100</v>
      </c>
      <c r="C27" s="72"/>
      <c r="D27" s="73"/>
      <c r="E27" s="73"/>
      <c r="F27" s="73"/>
      <c r="G27" s="73"/>
      <c r="H27" s="73"/>
      <c r="I27" s="165"/>
      <c r="J27" s="58">
        <f t="shared" si="2"/>
        <v>0</v>
      </c>
      <c r="K27" s="58">
        <f>MAIG!K27+J27</f>
        <v>0</v>
      </c>
      <c r="L27" s="58">
        <f>H46</f>
        <v>350</v>
      </c>
      <c r="M27" s="58">
        <f t="shared" si="1"/>
        <v>0</v>
      </c>
      <c r="N27" s="58">
        <f>MAIG!N27+(J27-L27)</f>
        <v>-350</v>
      </c>
      <c r="O27" s="44"/>
      <c r="P27" s="84" t="s">
        <v>35</v>
      </c>
      <c r="Q27" s="77"/>
    </row>
    <row r="28" spans="1:17" x14ac:dyDescent="0.25">
      <c r="A28" s="52" t="s">
        <v>27</v>
      </c>
      <c r="B28" s="53" t="s">
        <v>28</v>
      </c>
      <c r="C28" s="72"/>
      <c r="D28" s="73"/>
      <c r="E28" s="73"/>
      <c r="F28" s="73"/>
      <c r="G28" s="73"/>
      <c r="H28" s="73"/>
      <c r="I28" s="165"/>
      <c r="J28" s="58">
        <f t="shared" si="2"/>
        <v>0</v>
      </c>
      <c r="K28" s="58">
        <f>MAIG!K28+J28</f>
        <v>1274</v>
      </c>
      <c r="L28" s="58">
        <f>H45</f>
        <v>500</v>
      </c>
      <c r="M28" s="58">
        <f t="shared" si="1"/>
        <v>0</v>
      </c>
      <c r="N28" s="58">
        <f>MAIG!N28+(J28-L28)</f>
        <v>-1726</v>
      </c>
      <c r="O28" s="44"/>
      <c r="P28" s="45" t="s">
        <v>44</v>
      </c>
      <c r="Q28" s="77">
        <v>1</v>
      </c>
    </row>
    <row r="29" spans="1:17" ht="15.75" thickBot="1" x14ac:dyDescent="0.3">
      <c r="A29" s="91" t="s">
        <v>45</v>
      </c>
      <c r="B29" s="92" t="s">
        <v>46</v>
      </c>
      <c r="C29" s="93"/>
      <c r="D29" s="94"/>
      <c r="E29" s="94"/>
      <c r="F29" s="94"/>
      <c r="G29" s="94"/>
      <c r="H29" s="94"/>
      <c r="I29" s="166"/>
      <c r="J29" s="76">
        <f>+C29*$C$32+D29*$D$32+E29*$E$32+F29*$F$32+H29*$H$32+I29*$I$32+G29*$G$32</f>
        <v>0</v>
      </c>
      <c r="K29" s="76">
        <f>MAIG!K29+J29</f>
        <v>1025</v>
      </c>
      <c r="L29" s="76">
        <f>H45</f>
        <v>500</v>
      </c>
      <c r="M29" s="76">
        <f t="shared" si="1"/>
        <v>0</v>
      </c>
      <c r="N29" s="76">
        <f>MAIG!N29+(J29-L29)</f>
        <v>-1975</v>
      </c>
      <c r="O29" s="44"/>
      <c r="P29" s="45"/>
      <c r="Q29" s="77"/>
    </row>
    <row r="30" spans="1:17" x14ac:dyDescent="0.25">
      <c r="A30" s="8"/>
      <c r="B30" s="8"/>
      <c r="C30" s="8"/>
      <c r="D30" s="8"/>
      <c r="E30" s="8"/>
      <c r="F30" s="8"/>
      <c r="G30" s="8"/>
      <c r="H30" s="8"/>
      <c r="I30" s="8"/>
      <c r="J30" s="8"/>
      <c r="K30" s="8"/>
      <c r="L30" s="8"/>
      <c r="M30" s="8"/>
      <c r="N30" s="8"/>
      <c r="O30" s="44"/>
      <c r="P30" s="45" t="s">
        <v>35</v>
      </c>
      <c r="Q30" s="77">
        <v>1</v>
      </c>
    </row>
    <row r="31" spans="1:17" ht="15.75" thickBot="1" x14ac:dyDescent="0.3">
      <c r="A31" s="100" t="s">
        <v>48</v>
      </c>
      <c r="C31" s="8"/>
      <c r="D31" s="8"/>
      <c r="E31" s="8"/>
      <c r="F31" s="8"/>
      <c r="G31" s="8"/>
      <c r="H31" s="8"/>
      <c r="I31" s="8"/>
      <c r="J31" s="8"/>
      <c r="K31" s="8"/>
      <c r="L31" s="8"/>
      <c r="M31" s="8"/>
      <c r="N31" s="8"/>
      <c r="O31" s="9"/>
      <c r="P31" s="101" t="s">
        <v>47</v>
      </c>
      <c r="Q31" s="102"/>
    </row>
    <row r="32" spans="1:17" x14ac:dyDescent="0.25">
      <c r="A32" s="103" t="s">
        <v>49</v>
      </c>
      <c r="B32" s="104"/>
      <c r="C32" s="105">
        <v>250</v>
      </c>
      <c r="D32" s="106">
        <v>141</v>
      </c>
      <c r="E32" s="106">
        <v>105</v>
      </c>
      <c r="F32" s="106">
        <v>105</v>
      </c>
      <c r="G32" s="106">
        <v>105</v>
      </c>
      <c r="H32" s="106">
        <v>105</v>
      </c>
      <c r="I32" s="107">
        <v>72</v>
      </c>
      <c r="J32" s="8"/>
      <c r="K32" s="8"/>
      <c r="L32" s="8"/>
      <c r="M32" s="8"/>
      <c r="N32" s="8"/>
      <c r="O32" s="9"/>
    </row>
    <row r="33" spans="1:21" x14ac:dyDescent="0.25">
      <c r="A33" s="108" t="s">
        <v>50</v>
      </c>
      <c r="B33" s="109"/>
      <c r="C33" s="110">
        <f>+C32</f>
        <v>250</v>
      </c>
      <c r="D33" s="111">
        <f t="shared" ref="D33:I33" si="3">+D32</f>
        <v>141</v>
      </c>
      <c r="E33" s="111">
        <f t="shared" si="3"/>
        <v>105</v>
      </c>
      <c r="F33" s="111">
        <f t="shared" si="3"/>
        <v>105</v>
      </c>
      <c r="G33" s="111">
        <f t="shared" si="3"/>
        <v>105</v>
      </c>
      <c r="H33" s="111">
        <f t="shared" si="3"/>
        <v>105</v>
      </c>
      <c r="I33" s="112">
        <f t="shared" si="3"/>
        <v>72</v>
      </c>
      <c r="J33" s="8"/>
      <c r="K33" s="8"/>
      <c r="L33" s="8"/>
      <c r="M33" s="8"/>
      <c r="N33" s="8"/>
      <c r="O33" s="9"/>
    </row>
    <row r="34" spans="1:21" ht="15.75" thickBot="1" x14ac:dyDescent="0.3">
      <c r="A34" s="113" t="s">
        <v>51</v>
      </c>
      <c r="B34" s="114"/>
      <c r="C34" s="115">
        <f>+C32</f>
        <v>250</v>
      </c>
      <c r="D34" s="116"/>
      <c r="E34" s="117">
        <f>+E32</f>
        <v>105</v>
      </c>
      <c r="F34" s="117">
        <f>+F32</f>
        <v>105</v>
      </c>
      <c r="G34" s="117">
        <f>+G32</f>
        <v>105</v>
      </c>
      <c r="H34" s="117">
        <f>+H32</f>
        <v>105</v>
      </c>
      <c r="I34" s="118">
        <f>+I32</f>
        <v>72</v>
      </c>
      <c r="J34" s="8"/>
      <c r="K34" s="8"/>
      <c r="L34" s="8"/>
      <c r="M34" s="8"/>
      <c r="N34" s="8"/>
      <c r="O34" s="9"/>
    </row>
    <row r="35" spans="1:21" x14ac:dyDescent="0.25">
      <c r="A35" s="119"/>
      <c r="B35" s="120"/>
      <c r="C35" s="121"/>
      <c r="D35" s="122"/>
      <c r="E35" s="122"/>
      <c r="F35" s="122"/>
      <c r="G35" s="122"/>
      <c r="H35" s="122"/>
      <c r="I35" s="122"/>
      <c r="J35" s="8"/>
      <c r="K35" s="8"/>
      <c r="L35" s="8"/>
      <c r="M35" s="158"/>
      <c r="N35" s="8"/>
      <c r="O35" s="9"/>
    </row>
    <row r="36" spans="1:21" x14ac:dyDescent="0.25">
      <c r="A36" s="123" t="s">
        <v>52</v>
      </c>
      <c r="B36" s="123"/>
      <c r="C36" s="123"/>
      <c r="D36" s="123"/>
      <c r="E36" s="123"/>
      <c r="F36" s="123"/>
      <c r="G36" s="123"/>
      <c r="H36" s="123"/>
      <c r="I36" s="123"/>
      <c r="J36" s="123"/>
      <c r="K36" s="123"/>
      <c r="L36" s="123"/>
      <c r="M36" s="123"/>
      <c r="N36" s="123"/>
      <c r="O36" s="123"/>
      <c r="P36" s="123"/>
      <c r="Q36" s="123"/>
      <c r="R36" s="123"/>
      <c r="S36" s="123"/>
      <c r="T36" s="123"/>
    </row>
    <row r="37" spans="1:21" x14ac:dyDescent="0.25">
      <c r="A37" s="124"/>
      <c r="B37" s="124"/>
      <c r="C37" s="124"/>
      <c r="D37" s="124"/>
      <c r="E37" s="124"/>
      <c r="F37" s="124"/>
      <c r="G37" s="124"/>
      <c r="H37" s="124"/>
      <c r="I37" s="124"/>
      <c r="J37" s="124"/>
      <c r="K37" s="124"/>
      <c r="L37" s="124"/>
      <c r="M37" s="124"/>
      <c r="N37" s="124"/>
      <c r="O37" s="124"/>
      <c r="P37" s="124"/>
      <c r="Q37" s="124"/>
      <c r="R37" s="124"/>
      <c r="S37" s="124"/>
      <c r="T37" s="124"/>
    </row>
    <row r="38" spans="1:21" ht="30" customHeight="1" x14ac:dyDescent="0.25">
      <c r="A38" s="233" t="s">
        <v>118</v>
      </c>
      <c r="B38" s="233"/>
      <c r="C38" s="233"/>
      <c r="D38" s="233"/>
      <c r="E38" s="233"/>
      <c r="F38" s="233"/>
      <c r="G38" s="233"/>
      <c r="H38" s="233"/>
      <c r="I38" s="233"/>
      <c r="J38" s="233"/>
      <c r="K38" s="233"/>
      <c r="L38" s="233"/>
      <c r="M38" s="233"/>
      <c r="N38" s="233"/>
      <c r="O38" s="233"/>
      <c r="P38" s="233"/>
      <c r="Q38" s="233"/>
      <c r="R38" s="233"/>
      <c r="S38" s="233"/>
      <c r="T38" s="233"/>
      <c r="U38" s="233"/>
    </row>
    <row r="39" spans="1:21" ht="12.75" customHeight="1" x14ac:dyDescent="0.25">
      <c r="A39" s="2"/>
      <c r="B39" s="2"/>
      <c r="C39" s="2"/>
      <c r="E39" s="2"/>
      <c r="F39" s="2"/>
      <c r="G39" s="232" t="s">
        <v>117</v>
      </c>
      <c r="H39" s="232"/>
      <c r="O39" s="7"/>
      <c r="R39" s="2"/>
      <c r="S39" s="2"/>
      <c r="T39" s="2"/>
    </row>
    <row r="40" spans="1:21" ht="13.5" customHeight="1" x14ac:dyDescent="0.25">
      <c r="A40" s="125"/>
      <c r="B40" s="125"/>
      <c r="E40" s="126"/>
      <c r="F40" s="127"/>
      <c r="G40" s="128" t="s">
        <v>53</v>
      </c>
      <c r="H40" s="129" t="s">
        <v>54</v>
      </c>
      <c r="O40" s="7"/>
      <c r="S40" s="130"/>
      <c r="T40" s="131"/>
    </row>
    <row r="41" spans="1:21" x14ac:dyDescent="0.25">
      <c r="A41" s="125"/>
      <c r="B41" s="125"/>
      <c r="E41" s="132"/>
      <c r="F41" s="133" t="s">
        <v>55</v>
      </c>
      <c r="G41" s="134">
        <v>11700</v>
      </c>
      <c r="H41" s="135">
        <f t="shared" ref="H41:H46" si="4">ROUND((G41/12),2)</f>
        <v>975</v>
      </c>
      <c r="O41" s="7"/>
      <c r="S41" s="130"/>
    </row>
    <row r="42" spans="1:21" x14ac:dyDescent="0.25">
      <c r="A42" s="125"/>
      <c r="B42" s="125"/>
      <c r="E42" s="132"/>
      <c r="F42" s="133" t="s">
        <v>72</v>
      </c>
      <c r="G42" s="134">
        <v>13800</v>
      </c>
      <c r="H42" s="135">
        <f t="shared" si="4"/>
        <v>1150</v>
      </c>
      <c r="O42" s="7"/>
      <c r="S42" s="130"/>
    </row>
    <row r="43" spans="1:21" x14ac:dyDescent="0.25">
      <c r="A43" s="125"/>
      <c r="B43" s="125"/>
      <c r="E43" s="132"/>
      <c r="F43" s="133" t="s">
        <v>73</v>
      </c>
      <c r="G43" s="134">
        <v>16800</v>
      </c>
      <c r="H43" s="135">
        <f t="shared" si="4"/>
        <v>1400</v>
      </c>
      <c r="O43" s="7"/>
      <c r="S43" s="130"/>
    </row>
    <row r="44" spans="1:21" x14ac:dyDescent="0.25">
      <c r="A44" s="125"/>
      <c r="B44" s="125"/>
      <c r="E44" s="132"/>
      <c r="F44" s="133" t="s">
        <v>56</v>
      </c>
      <c r="G44" s="134">
        <v>12300</v>
      </c>
      <c r="H44" s="135">
        <f t="shared" si="4"/>
        <v>1025</v>
      </c>
      <c r="O44" s="7"/>
      <c r="S44" s="130"/>
    </row>
    <row r="45" spans="1:21" x14ac:dyDescent="0.25">
      <c r="A45" s="125"/>
      <c r="B45" s="125"/>
      <c r="E45" s="132"/>
      <c r="F45" s="133" t="s">
        <v>57</v>
      </c>
      <c r="G45" s="134">
        <v>6000</v>
      </c>
      <c r="H45" s="135">
        <f t="shared" si="4"/>
        <v>500</v>
      </c>
      <c r="O45" s="7"/>
      <c r="S45" s="130"/>
    </row>
    <row r="46" spans="1:21" x14ac:dyDescent="0.25">
      <c r="A46" s="125"/>
      <c r="B46" s="125"/>
      <c r="E46" s="136"/>
      <c r="F46" s="137" t="s">
        <v>58</v>
      </c>
      <c r="G46" s="138">
        <v>4200</v>
      </c>
      <c r="H46" s="139">
        <f t="shared" si="4"/>
        <v>350</v>
      </c>
      <c r="O46" s="7"/>
      <c r="S46" s="130"/>
    </row>
    <row r="47" spans="1:21" x14ac:dyDescent="0.25">
      <c r="A47" s="125"/>
      <c r="B47" s="125"/>
      <c r="C47" s="140"/>
      <c r="D47" s="3"/>
      <c r="E47" s="3"/>
      <c r="F47" s="3"/>
      <c r="G47" s="3"/>
      <c r="H47" s="3"/>
      <c r="I47" s="4"/>
      <c r="J47" s="3"/>
      <c r="K47" s="3"/>
      <c r="L47" s="3"/>
      <c r="M47" s="3"/>
      <c r="N47" s="3"/>
      <c r="O47" s="3"/>
      <c r="P47" s="3"/>
      <c r="Q47" s="3"/>
      <c r="R47" s="3"/>
      <c r="S47" s="3"/>
      <c r="T47" s="3"/>
    </row>
    <row r="48" spans="1:21" s="3" customFormat="1" ht="12.75" customHeight="1" x14ac:dyDescent="0.2">
      <c r="A48" s="233" t="s">
        <v>59</v>
      </c>
      <c r="B48" s="233"/>
      <c r="C48" s="233"/>
      <c r="D48" s="233"/>
      <c r="E48" s="233"/>
      <c r="F48" s="233"/>
      <c r="G48" s="233"/>
      <c r="H48" s="233"/>
      <c r="I48" s="233"/>
      <c r="J48" s="233"/>
      <c r="K48" s="233"/>
      <c r="L48" s="233"/>
      <c r="M48" s="233"/>
      <c r="N48" s="233"/>
      <c r="O48" s="233"/>
      <c r="P48" s="233"/>
      <c r="Q48" s="233"/>
      <c r="R48" s="233"/>
      <c r="S48" s="233"/>
      <c r="T48" s="233"/>
    </row>
    <row r="49" spans="1:20" x14ac:dyDescent="0.25">
      <c r="A49" s="233" t="s">
        <v>94</v>
      </c>
      <c r="B49" s="233"/>
      <c r="C49" s="233"/>
      <c r="D49" s="233"/>
      <c r="E49" s="233"/>
      <c r="F49" s="233"/>
      <c r="G49" s="233"/>
      <c r="H49" s="233"/>
      <c r="I49" s="233"/>
      <c r="J49" s="233"/>
      <c r="K49" s="233"/>
      <c r="L49" s="233"/>
      <c r="M49" s="233"/>
      <c r="N49" s="233"/>
      <c r="O49" s="233"/>
      <c r="P49" s="233"/>
      <c r="Q49" s="233"/>
      <c r="R49" s="233"/>
      <c r="S49" s="233"/>
      <c r="T49" s="233"/>
    </row>
    <row r="50" spans="1:20" ht="27" customHeight="1" x14ac:dyDescent="0.25">
      <c r="A50" s="233" t="s">
        <v>95</v>
      </c>
      <c r="B50" s="233"/>
      <c r="C50" s="233"/>
      <c r="D50" s="233"/>
      <c r="E50" s="233"/>
      <c r="F50" s="233"/>
      <c r="G50" s="233"/>
      <c r="H50" s="233"/>
      <c r="I50" s="233"/>
      <c r="J50" s="233"/>
      <c r="K50" s="233"/>
      <c r="L50" s="233"/>
      <c r="M50" s="233"/>
      <c r="N50" s="233"/>
      <c r="O50" s="233"/>
      <c r="P50" s="233"/>
      <c r="Q50" s="233"/>
      <c r="R50" s="233"/>
      <c r="S50" s="233"/>
      <c r="T50" s="233"/>
    </row>
    <row r="51" spans="1:20" ht="84.75" customHeight="1" x14ac:dyDescent="0.25">
      <c r="A51" s="233" t="s">
        <v>96</v>
      </c>
      <c r="B51" s="233"/>
      <c r="C51" s="233"/>
      <c r="D51" s="233"/>
      <c r="E51" s="233"/>
      <c r="F51" s="233"/>
      <c r="G51" s="233"/>
      <c r="H51" s="233"/>
      <c r="I51" s="233"/>
      <c r="J51" s="233"/>
      <c r="K51" s="233"/>
      <c r="L51" s="233"/>
      <c r="M51" s="233"/>
      <c r="N51" s="233"/>
      <c r="O51" s="233"/>
      <c r="P51" s="233"/>
      <c r="Q51" s="233"/>
      <c r="R51" s="233"/>
      <c r="S51" s="233"/>
      <c r="T51" s="233"/>
    </row>
    <row r="52" spans="1:20" x14ac:dyDescent="0.25">
      <c r="A52" s="233" t="s">
        <v>79</v>
      </c>
      <c r="B52" s="233"/>
      <c r="C52" s="233"/>
      <c r="D52" s="233"/>
      <c r="E52" s="233"/>
      <c r="F52" s="233"/>
      <c r="G52" s="233"/>
      <c r="H52" s="233"/>
      <c r="I52" s="233"/>
      <c r="J52" s="233"/>
      <c r="K52" s="233"/>
      <c r="L52" s="233"/>
      <c r="M52" s="233"/>
      <c r="N52" s="233"/>
      <c r="O52" s="233"/>
      <c r="P52" s="233"/>
      <c r="Q52" s="233"/>
      <c r="R52" s="233"/>
      <c r="S52" s="233"/>
      <c r="T52" s="233"/>
    </row>
    <row r="53" spans="1:20" x14ac:dyDescent="0.25">
      <c r="A53" s="2"/>
      <c r="B53" s="2"/>
      <c r="C53" s="2"/>
      <c r="D53" s="2"/>
      <c r="E53" s="2"/>
      <c r="F53" s="2"/>
      <c r="G53" s="2"/>
      <c r="H53" s="2"/>
      <c r="I53" s="2"/>
      <c r="J53" s="2"/>
      <c r="K53" s="2"/>
      <c r="L53" s="2"/>
      <c r="M53" s="2"/>
      <c r="N53" s="2"/>
      <c r="O53" s="2"/>
      <c r="P53" s="2"/>
      <c r="Q53" s="2"/>
      <c r="R53" s="2"/>
      <c r="S53" s="2"/>
      <c r="T53" s="2"/>
    </row>
    <row r="54" spans="1:20" x14ac:dyDescent="0.25">
      <c r="A54" s="125"/>
      <c r="B54" s="125" t="s">
        <v>60</v>
      </c>
      <c r="C54" s="140"/>
      <c r="D54" s="140"/>
      <c r="E54" s="140"/>
      <c r="F54" s="140"/>
      <c r="G54" s="140"/>
      <c r="H54" s="140"/>
      <c r="I54" s="140"/>
      <c r="J54" s="140"/>
      <c r="K54" s="140"/>
      <c r="L54" s="140"/>
      <c r="M54" s="140"/>
      <c r="N54" s="140"/>
      <c r="O54" s="140"/>
      <c r="P54" s="140"/>
      <c r="Q54" s="140"/>
      <c r="R54" s="140"/>
      <c r="S54" s="159" t="s">
        <v>75</v>
      </c>
      <c r="T54" s="131"/>
    </row>
    <row r="55" spans="1:20" x14ac:dyDescent="0.25">
      <c r="A55" s="125"/>
      <c r="B55" s="125"/>
      <c r="C55" s="140"/>
      <c r="D55" s="140"/>
      <c r="E55" s="140"/>
      <c r="F55" s="140"/>
      <c r="G55" s="140"/>
      <c r="H55" s="140"/>
      <c r="I55" s="140"/>
      <c r="J55" s="140"/>
      <c r="K55" s="140"/>
      <c r="L55" s="140"/>
      <c r="M55" s="140"/>
      <c r="N55" s="140"/>
      <c r="O55" s="140"/>
      <c r="P55" s="140"/>
      <c r="Q55" s="140"/>
      <c r="R55" s="140"/>
      <c r="S55" s="159"/>
      <c r="T55" s="131"/>
    </row>
    <row r="56" spans="1:20" x14ac:dyDescent="0.25">
      <c r="A56" s="125"/>
      <c r="B56" s="125"/>
      <c r="C56" s="140"/>
      <c r="D56" s="140"/>
      <c r="E56" s="140"/>
      <c r="F56" s="140"/>
      <c r="G56" s="140"/>
      <c r="H56" s="140"/>
      <c r="I56" s="140"/>
      <c r="J56" s="140"/>
      <c r="K56" s="140"/>
      <c r="L56" s="140"/>
      <c r="M56" s="140"/>
      <c r="N56" s="140"/>
      <c r="O56" s="140"/>
      <c r="P56" s="140"/>
      <c r="Q56" s="140"/>
      <c r="R56" s="140"/>
      <c r="S56" s="159"/>
      <c r="T56" s="131"/>
    </row>
    <row r="57" spans="1:20" x14ac:dyDescent="0.25">
      <c r="A57" s="125"/>
      <c r="B57" s="125"/>
      <c r="C57" s="140"/>
      <c r="D57" s="140"/>
      <c r="E57" s="140"/>
      <c r="F57" s="140"/>
      <c r="G57" s="140"/>
      <c r="H57" s="140"/>
      <c r="I57" s="140"/>
      <c r="J57" s="140"/>
      <c r="K57" s="140"/>
      <c r="L57" s="140"/>
      <c r="M57" s="140"/>
      <c r="N57" s="140"/>
      <c r="O57" s="140"/>
      <c r="P57" s="140"/>
      <c r="Q57" s="140"/>
      <c r="R57" s="140"/>
      <c r="S57" s="159"/>
      <c r="T57" s="131"/>
    </row>
    <row r="58" spans="1:20" x14ac:dyDescent="0.25">
      <c r="A58" s="125"/>
      <c r="B58" s="125"/>
      <c r="C58" s="140"/>
      <c r="D58" s="140"/>
      <c r="E58" s="140"/>
      <c r="F58" s="140"/>
      <c r="G58" s="140"/>
      <c r="H58" s="140"/>
      <c r="I58" s="140"/>
      <c r="J58" s="140"/>
      <c r="K58" s="140"/>
      <c r="L58" s="140"/>
      <c r="M58" s="140"/>
      <c r="N58" s="140"/>
      <c r="O58" s="140"/>
      <c r="P58" s="140"/>
      <c r="Q58" s="140"/>
      <c r="R58" s="140"/>
      <c r="S58" s="159"/>
      <c r="T58" s="131"/>
    </row>
    <row r="59" spans="1:20" x14ac:dyDescent="0.25">
      <c r="A59" s="125"/>
      <c r="B59" s="125" t="s">
        <v>61</v>
      </c>
      <c r="C59" s="140"/>
      <c r="D59" s="140"/>
      <c r="E59" s="140"/>
      <c r="F59" s="140"/>
      <c r="G59" s="140"/>
      <c r="H59" s="140"/>
      <c r="I59" s="140"/>
      <c r="J59" s="140"/>
      <c r="K59" s="140"/>
      <c r="L59" s="140"/>
      <c r="M59" s="140"/>
      <c r="N59" s="140"/>
      <c r="O59" s="140"/>
      <c r="P59" s="140"/>
      <c r="Q59" s="140"/>
      <c r="R59" s="140"/>
      <c r="S59" s="131" t="s">
        <v>76</v>
      </c>
      <c r="T59" s="131"/>
    </row>
    <row r="60" spans="1:20" x14ac:dyDescent="0.25">
      <c r="J60" s="7" t="s">
        <v>102</v>
      </c>
      <c r="N60" s="141"/>
      <c r="O60" s="3"/>
      <c r="P60" s="3"/>
    </row>
    <row r="61" spans="1:20" x14ac:dyDescent="0.25">
      <c r="O61" s="3"/>
      <c r="P61" s="3"/>
    </row>
  </sheetData>
  <mergeCells count="13">
    <mergeCell ref="A52:T52"/>
    <mergeCell ref="A48:T48"/>
    <mergeCell ref="G39:H39"/>
    <mergeCell ref="A49:T49"/>
    <mergeCell ref="A50:T50"/>
    <mergeCell ref="A51:T51"/>
    <mergeCell ref="A38:U38"/>
    <mergeCell ref="A9:Q9"/>
    <mergeCell ref="A12:B13"/>
    <mergeCell ref="C12:I12"/>
    <mergeCell ref="J12:J13"/>
    <mergeCell ref="K12:K13"/>
    <mergeCell ref="N12:N13"/>
  </mergeCells>
  <pageMargins left="0.70866141732283472" right="0.70866141732283472" top="0.74803149606299213" bottom="0.74803149606299213" header="0.31496062992125984" footer="0.31496062992125984"/>
  <pageSetup paperSize="9" scale="46"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61"/>
  <sheetViews>
    <sheetView workbookViewId="0">
      <selection activeCell="E29" sqref="E29"/>
    </sheetView>
  </sheetViews>
  <sheetFormatPr defaultColWidth="11.42578125" defaultRowHeight="15" x14ac:dyDescent="0.25"/>
  <cols>
    <col min="1" max="1" width="18" style="7" customWidth="1"/>
    <col min="2" max="2" width="11.42578125" style="7"/>
    <col min="3" max="4" width="10.7109375" style="7" customWidth="1"/>
    <col min="5" max="5" width="12.85546875" style="7" customWidth="1"/>
    <col min="6" max="6" width="10.7109375" style="7" customWidth="1"/>
    <col min="7" max="7" width="12.85546875" style="7" customWidth="1"/>
    <col min="8" max="9" width="10.7109375" style="7" customWidth="1"/>
    <col min="10" max="13" width="14.85546875" style="7" customWidth="1"/>
    <col min="14" max="14" width="15.42578125" style="7" customWidth="1"/>
    <col min="15" max="15" width="15.42578125" style="142" customWidth="1"/>
    <col min="16" max="16" width="13.85546875" style="7" customWidth="1"/>
    <col min="17" max="17" width="6.7109375" style="7" customWidth="1"/>
    <col min="18" max="18" width="2.140625" style="7" customWidth="1"/>
    <col min="19" max="254" width="11.42578125" style="7"/>
    <col min="255" max="255" width="18" style="7" customWidth="1"/>
    <col min="256" max="256" width="11.42578125" style="7"/>
    <col min="257" max="258" width="10.7109375" style="7" customWidth="1"/>
    <col min="259" max="259" width="12.85546875" style="7" customWidth="1"/>
    <col min="260" max="260" width="10.7109375" style="7" customWidth="1"/>
    <col min="261" max="261" width="12.85546875" style="7" customWidth="1"/>
    <col min="262" max="263" width="10.7109375" style="7" customWidth="1"/>
    <col min="264" max="264" width="14.85546875" style="7" customWidth="1"/>
    <col min="265" max="265" width="15.42578125" style="7" customWidth="1"/>
    <col min="266" max="266" width="16.28515625" style="7" customWidth="1"/>
    <col min="267" max="267" width="12.85546875" style="7" customWidth="1"/>
    <col min="268" max="268" width="13.42578125" style="7" customWidth="1"/>
    <col min="269" max="270" width="15.7109375" style="7" customWidth="1"/>
    <col min="271" max="271" width="9.28515625" style="7" customWidth="1"/>
    <col min="272" max="272" width="13.85546875" style="7" customWidth="1"/>
    <col min="273" max="273" width="6.7109375" style="7" customWidth="1"/>
    <col min="274" max="274" width="2.140625" style="7" customWidth="1"/>
    <col min="275" max="510" width="11.42578125" style="7"/>
    <col min="511" max="511" width="18" style="7" customWidth="1"/>
    <col min="512" max="512" width="11.42578125" style="7"/>
    <col min="513" max="514" width="10.7109375" style="7" customWidth="1"/>
    <col min="515" max="515" width="12.85546875" style="7" customWidth="1"/>
    <col min="516" max="516" width="10.7109375" style="7" customWidth="1"/>
    <col min="517" max="517" width="12.85546875" style="7" customWidth="1"/>
    <col min="518" max="519" width="10.7109375" style="7" customWidth="1"/>
    <col min="520" max="520" width="14.85546875" style="7" customWidth="1"/>
    <col min="521" max="521" width="15.42578125" style="7" customWidth="1"/>
    <col min="522" max="522" width="16.28515625" style="7" customWidth="1"/>
    <col min="523" max="523" width="12.85546875" style="7" customWidth="1"/>
    <col min="524" max="524" width="13.42578125" style="7" customWidth="1"/>
    <col min="525" max="526" width="15.7109375" style="7" customWidth="1"/>
    <col min="527" max="527" width="9.28515625" style="7" customWidth="1"/>
    <col min="528" max="528" width="13.85546875" style="7" customWidth="1"/>
    <col min="529" max="529" width="6.7109375" style="7" customWidth="1"/>
    <col min="530" max="530" width="2.140625" style="7" customWidth="1"/>
    <col min="531" max="766" width="11.42578125" style="7"/>
    <col min="767" max="767" width="18" style="7" customWidth="1"/>
    <col min="768" max="768" width="11.42578125" style="7"/>
    <col min="769" max="770" width="10.7109375" style="7" customWidth="1"/>
    <col min="771" max="771" width="12.85546875" style="7" customWidth="1"/>
    <col min="772" max="772" width="10.7109375" style="7" customWidth="1"/>
    <col min="773" max="773" width="12.85546875" style="7" customWidth="1"/>
    <col min="774" max="775" width="10.7109375" style="7" customWidth="1"/>
    <col min="776" max="776" width="14.85546875" style="7" customWidth="1"/>
    <col min="777" max="777" width="15.42578125" style="7" customWidth="1"/>
    <col min="778" max="778" width="16.28515625" style="7" customWidth="1"/>
    <col min="779" max="779" width="12.85546875" style="7" customWidth="1"/>
    <col min="780" max="780" width="13.42578125" style="7" customWidth="1"/>
    <col min="781" max="782" width="15.7109375" style="7" customWidth="1"/>
    <col min="783" max="783" width="9.28515625" style="7" customWidth="1"/>
    <col min="784" max="784" width="13.85546875" style="7" customWidth="1"/>
    <col min="785" max="785" width="6.7109375" style="7" customWidth="1"/>
    <col min="786" max="786" width="2.140625" style="7" customWidth="1"/>
    <col min="787" max="1022" width="11.42578125" style="7"/>
    <col min="1023" max="1023" width="18" style="7" customWidth="1"/>
    <col min="1024" max="1024" width="11.42578125" style="7"/>
    <col min="1025" max="1026" width="10.7109375" style="7" customWidth="1"/>
    <col min="1027" max="1027" width="12.85546875" style="7" customWidth="1"/>
    <col min="1028" max="1028" width="10.7109375" style="7" customWidth="1"/>
    <col min="1029" max="1029" width="12.85546875" style="7" customWidth="1"/>
    <col min="1030" max="1031" width="10.7109375" style="7" customWidth="1"/>
    <col min="1032" max="1032" width="14.85546875" style="7" customWidth="1"/>
    <col min="1033" max="1033" width="15.42578125" style="7" customWidth="1"/>
    <col min="1034" max="1034" width="16.28515625" style="7" customWidth="1"/>
    <col min="1035" max="1035" width="12.85546875" style="7" customWidth="1"/>
    <col min="1036" max="1036" width="13.42578125" style="7" customWidth="1"/>
    <col min="1037" max="1038" width="15.7109375" style="7" customWidth="1"/>
    <col min="1039" max="1039" width="9.28515625" style="7" customWidth="1"/>
    <col min="1040" max="1040" width="13.85546875" style="7" customWidth="1"/>
    <col min="1041" max="1041" width="6.7109375" style="7" customWidth="1"/>
    <col min="1042" max="1042" width="2.140625" style="7" customWidth="1"/>
    <col min="1043" max="1278" width="11.42578125" style="7"/>
    <col min="1279" max="1279" width="18" style="7" customWidth="1"/>
    <col min="1280" max="1280" width="11.42578125" style="7"/>
    <col min="1281" max="1282" width="10.7109375" style="7" customWidth="1"/>
    <col min="1283" max="1283" width="12.85546875" style="7" customWidth="1"/>
    <col min="1284" max="1284" width="10.7109375" style="7" customWidth="1"/>
    <col min="1285" max="1285" width="12.85546875" style="7" customWidth="1"/>
    <col min="1286" max="1287" width="10.7109375" style="7" customWidth="1"/>
    <col min="1288" max="1288" width="14.85546875" style="7" customWidth="1"/>
    <col min="1289" max="1289" width="15.42578125" style="7" customWidth="1"/>
    <col min="1290" max="1290" width="16.28515625" style="7" customWidth="1"/>
    <col min="1291" max="1291" width="12.85546875" style="7" customWidth="1"/>
    <col min="1292" max="1292" width="13.42578125" style="7" customWidth="1"/>
    <col min="1293" max="1294" width="15.7109375" style="7" customWidth="1"/>
    <col min="1295" max="1295" width="9.28515625" style="7" customWidth="1"/>
    <col min="1296" max="1296" width="13.85546875" style="7" customWidth="1"/>
    <col min="1297" max="1297" width="6.7109375" style="7" customWidth="1"/>
    <col min="1298" max="1298" width="2.140625" style="7" customWidth="1"/>
    <col min="1299" max="1534" width="11.42578125" style="7"/>
    <col min="1535" max="1535" width="18" style="7" customWidth="1"/>
    <col min="1536" max="1536" width="11.42578125" style="7"/>
    <col min="1537" max="1538" width="10.7109375" style="7" customWidth="1"/>
    <col min="1539" max="1539" width="12.85546875" style="7" customWidth="1"/>
    <col min="1540" max="1540" width="10.7109375" style="7" customWidth="1"/>
    <col min="1541" max="1541" width="12.85546875" style="7" customWidth="1"/>
    <col min="1542" max="1543" width="10.7109375" style="7" customWidth="1"/>
    <col min="1544" max="1544" width="14.85546875" style="7" customWidth="1"/>
    <col min="1545" max="1545" width="15.42578125" style="7" customWidth="1"/>
    <col min="1546" max="1546" width="16.28515625" style="7" customWidth="1"/>
    <col min="1547" max="1547" width="12.85546875" style="7" customWidth="1"/>
    <col min="1548" max="1548" width="13.42578125" style="7" customWidth="1"/>
    <col min="1549" max="1550" width="15.7109375" style="7" customWidth="1"/>
    <col min="1551" max="1551" width="9.28515625" style="7" customWidth="1"/>
    <col min="1552" max="1552" width="13.85546875" style="7" customWidth="1"/>
    <col min="1553" max="1553" width="6.7109375" style="7" customWidth="1"/>
    <col min="1554" max="1554" width="2.140625" style="7" customWidth="1"/>
    <col min="1555" max="1790" width="11.42578125" style="7"/>
    <col min="1791" max="1791" width="18" style="7" customWidth="1"/>
    <col min="1792" max="1792" width="11.42578125" style="7"/>
    <col min="1793" max="1794" width="10.7109375" style="7" customWidth="1"/>
    <col min="1795" max="1795" width="12.85546875" style="7" customWidth="1"/>
    <col min="1796" max="1796" width="10.7109375" style="7" customWidth="1"/>
    <col min="1797" max="1797" width="12.85546875" style="7" customWidth="1"/>
    <col min="1798" max="1799" width="10.7109375" style="7" customWidth="1"/>
    <col min="1800" max="1800" width="14.85546875" style="7" customWidth="1"/>
    <col min="1801" max="1801" width="15.42578125" style="7" customWidth="1"/>
    <col min="1802" max="1802" width="16.28515625" style="7" customWidth="1"/>
    <col min="1803" max="1803" width="12.85546875" style="7" customWidth="1"/>
    <col min="1804" max="1804" width="13.42578125" style="7" customWidth="1"/>
    <col min="1805" max="1806" width="15.7109375" style="7" customWidth="1"/>
    <col min="1807" max="1807" width="9.28515625" style="7" customWidth="1"/>
    <col min="1808" max="1808" width="13.85546875" style="7" customWidth="1"/>
    <col min="1809" max="1809" width="6.7109375" style="7" customWidth="1"/>
    <col min="1810" max="1810" width="2.140625" style="7" customWidth="1"/>
    <col min="1811" max="2046" width="11.42578125" style="7"/>
    <col min="2047" max="2047" width="18" style="7" customWidth="1"/>
    <col min="2048" max="2048" width="11.42578125" style="7"/>
    <col min="2049" max="2050" width="10.7109375" style="7" customWidth="1"/>
    <col min="2051" max="2051" width="12.85546875" style="7" customWidth="1"/>
    <col min="2052" max="2052" width="10.7109375" style="7" customWidth="1"/>
    <col min="2053" max="2053" width="12.85546875" style="7" customWidth="1"/>
    <col min="2054" max="2055" width="10.7109375" style="7" customWidth="1"/>
    <col min="2056" max="2056" width="14.85546875" style="7" customWidth="1"/>
    <col min="2057" max="2057" width="15.42578125" style="7" customWidth="1"/>
    <col min="2058" max="2058" width="16.28515625" style="7" customWidth="1"/>
    <col min="2059" max="2059" width="12.85546875" style="7" customWidth="1"/>
    <col min="2060" max="2060" width="13.42578125" style="7" customWidth="1"/>
    <col min="2061" max="2062" width="15.7109375" style="7" customWidth="1"/>
    <col min="2063" max="2063" width="9.28515625" style="7" customWidth="1"/>
    <col min="2064" max="2064" width="13.85546875" style="7" customWidth="1"/>
    <col min="2065" max="2065" width="6.7109375" style="7" customWidth="1"/>
    <col min="2066" max="2066" width="2.140625" style="7" customWidth="1"/>
    <col min="2067" max="2302" width="11.42578125" style="7"/>
    <col min="2303" max="2303" width="18" style="7" customWidth="1"/>
    <col min="2304" max="2304" width="11.42578125" style="7"/>
    <col min="2305" max="2306" width="10.7109375" style="7" customWidth="1"/>
    <col min="2307" max="2307" width="12.85546875" style="7" customWidth="1"/>
    <col min="2308" max="2308" width="10.7109375" style="7" customWidth="1"/>
    <col min="2309" max="2309" width="12.85546875" style="7" customWidth="1"/>
    <col min="2310" max="2311" width="10.7109375" style="7" customWidth="1"/>
    <col min="2312" max="2312" width="14.85546875" style="7" customWidth="1"/>
    <col min="2313" max="2313" width="15.42578125" style="7" customWidth="1"/>
    <col min="2314" max="2314" width="16.28515625" style="7" customWidth="1"/>
    <col min="2315" max="2315" width="12.85546875" style="7" customWidth="1"/>
    <col min="2316" max="2316" width="13.42578125" style="7" customWidth="1"/>
    <col min="2317" max="2318" width="15.7109375" style="7" customWidth="1"/>
    <col min="2319" max="2319" width="9.28515625" style="7" customWidth="1"/>
    <col min="2320" max="2320" width="13.85546875" style="7" customWidth="1"/>
    <col min="2321" max="2321" width="6.7109375" style="7" customWidth="1"/>
    <col min="2322" max="2322" width="2.140625" style="7" customWidth="1"/>
    <col min="2323" max="2558" width="11.42578125" style="7"/>
    <col min="2559" max="2559" width="18" style="7" customWidth="1"/>
    <col min="2560" max="2560" width="11.42578125" style="7"/>
    <col min="2561" max="2562" width="10.7109375" style="7" customWidth="1"/>
    <col min="2563" max="2563" width="12.85546875" style="7" customWidth="1"/>
    <col min="2564" max="2564" width="10.7109375" style="7" customWidth="1"/>
    <col min="2565" max="2565" width="12.85546875" style="7" customWidth="1"/>
    <col min="2566" max="2567" width="10.7109375" style="7" customWidth="1"/>
    <col min="2568" max="2568" width="14.85546875" style="7" customWidth="1"/>
    <col min="2569" max="2569" width="15.42578125" style="7" customWidth="1"/>
    <col min="2570" max="2570" width="16.28515625" style="7" customWidth="1"/>
    <col min="2571" max="2571" width="12.85546875" style="7" customWidth="1"/>
    <col min="2572" max="2572" width="13.42578125" style="7" customWidth="1"/>
    <col min="2573" max="2574" width="15.7109375" style="7" customWidth="1"/>
    <col min="2575" max="2575" width="9.28515625" style="7" customWidth="1"/>
    <col min="2576" max="2576" width="13.85546875" style="7" customWidth="1"/>
    <col min="2577" max="2577" width="6.7109375" style="7" customWidth="1"/>
    <col min="2578" max="2578" width="2.140625" style="7" customWidth="1"/>
    <col min="2579" max="2814" width="11.42578125" style="7"/>
    <col min="2815" max="2815" width="18" style="7" customWidth="1"/>
    <col min="2816" max="2816" width="11.42578125" style="7"/>
    <col min="2817" max="2818" width="10.7109375" style="7" customWidth="1"/>
    <col min="2819" max="2819" width="12.85546875" style="7" customWidth="1"/>
    <col min="2820" max="2820" width="10.7109375" style="7" customWidth="1"/>
    <col min="2821" max="2821" width="12.85546875" style="7" customWidth="1"/>
    <col min="2822" max="2823" width="10.7109375" style="7" customWidth="1"/>
    <col min="2824" max="2824" width="14.85546875" style="7" customWidth="1"/>
    <col min="2825" max="2825" width="15.42578125" style="7" customWidth="1"/>
    <col min="2826" max="2826" width="16.28515625" style="7" customWidth="1"/>
    <col min="2827" max="2827" width="12.85546875" style="7" customWidth="1"/>
    <col min="2828" max="2828" width="13.42578125" style="7" customWidth="1"/>
    <col min="2829" max="2830" width="15.7109375" style="7" customWidth="1"/>
    <col min="2831" max="2831" width="9.28515625" style="7" customWidth="1"/>
    <col min="2832" max="2832" width="13.85546875" style="7" customWidth="1"/>
    <col min="2833" max="2833" width="6.7109375" style="7" customWidth="1"/>
    <col min="2834" max="2834" width="2.140625" style="7" customWidth="1"/>
    <col min="2835" max="3070" width="11.42578125" style="7"/>
    <col min="3071" max="3071" width="18" style="7" customWidth="1"/>
    <col min="3072" max="3072" width="11.42578125" style="7"/>
    <col min="3073" max="3074" width="10.7109375" style="7" customWidth="1"/>
    <col min="3075" max="3075" width="12.85546875" style="7" customWidth="1"/>
    <col min="3076" max="3076" width="10.7109375" style="7" customWidth="1"/>
    <col min="3077" max="3077" width="12.85546875" style="7" customWidth="1"/>
    <col min="3078" max="3079" width="10.7109375" style="7" customWidth="1"/>
    <col min="3080" max="3080" width="14.85546875" style="7" customWidth="1"/>
    <col min="3081" max="3081" width="15.42578125" style="7" customWidth="1"/>
    <col min="3082" max="3082" width="16.28515625" style="7" customWidth="1"/>
    <col min="3083" max="3083" width="12.85546875" style="7" customWidth="1"/>
    <col min="3084" max="3084" width="13.42578125" style="7" customWidth="1"/>
    <col min="3085" max="3086" width="15.7109375" style="7" customWidth="1"/>
    <col min="3087" max="3087" width="9.28515625" style="7" customWidth="1"/>
    <col min="3088" max="3088" width="13.85546875" style="7" customWidth="1"/>
    <col min="3089" max="3089" width="6.7109375" style="7" customWidth="1"/>
    <col min="3090" max="3090" width="2.140625" style="7" customWidth="1"/>
    <col min="3091" max="3326" width="11.42578125" style="7"/>
    <col min="3327" max="3327" width="18" style="7" customWidth="1"/>
    <col min="3328" max="3328" width="11.42578125" style="7"/>
    <col min="3329" max="3330" width="10.7109375" style="7" customWidth="1"/>
    <col min="3331" max="3331" width="12.85546875" style="7" customWidth="1"/>
    <col min="3332" max="3332" width="10.7109375" style="7" customWidth="1"/>
    <col min="3333" max="3333" width="12.85546875" style="7" customWidth="1"/>
    <col min="3334" max="3335" width="10.7109375" style="7" customWidth="1"/>
    <col min="3336" max="3336" width="14.85546875" style="7" customWidth="1"/>
    <col min="3337" max="3337" width="15.42578125" style="7" customWidth="1"/>
    <col min="3338" max="3338" width="16.28515625" style="7" customWidth="1"/>
    <col min="3339" max="3339" width="12.85546875" style="7" customWidth="1"/>
    <col min="3340" max="3340" width="13.42578125" style="7" customWidth="1"/>
    <col min="3341" max="3342" width="15.7109375" style="7" customWidth="1"/>
    <col min="3343" max="3343" width="9.28515625" style="7" customWidth="1"/>
    <col min="3344" max="3344" width="13.85546875" style="7" customWidth="1"/>
    <col min="3345" max="3345" width="6.7109375" style="7" customWidth="1"/>
    <col min="3346" max="3346" width="2.140625" style="7" customWidth="1"/>
    <col min="3347" max="3582" width="11.42578125" style="7"/>
    <col min="3583" max="3583" width="18" style="7" customWidth="1"/>
    <col min="3584" max="3584" width="11.42578125" style="7"/>
    <col min="3585" max="3586" width="10.7109375" style="7" customWidth="1"/>
    <col min="3587" max="3587" width="12.85546875" style="7" customWidth="1"/>
    <col min="3588" max="3588" width="10.7109375" style="7" customWidth="1"/>
    <col min="3589" max="3589" width="12.85546875" style="7" customWidth="1"/>
    <col min="3590" max="3591" width="10.7109375" style="7" customWidth="1"/>
    <col min="3592" max="3592" width="14.85546875" style="7" customWidth="1"/>
    <col min="3593" max="3593" width="15.42578125" style="7" customWidth="1"/>
    <col min="3594" max="3594" width="16.28515625" style="7" customWidth="1"/>
    <col min="3595" max="3595" width="12.85546875" style="7" customWidth="1"/>
    <col min="3596" max="3596" width="13.42578125" style="7" customWidth="1"/>
    <col min="3597" max="3598" width="15.7109375" style="7" customWidth="1"/>
    <col min="3599" max="3599" width="9.28515625" style="7" customWidth="1"/>
    <col min="3600" max="3600" width="13.85546875" style="7" customWidth="1"/>
    <col min="3601" max="3601" width="6.7109375" style="7" customWidth="1"/>
    <col min="3602" max="3602" width="2.140625" style="7" customWidth="1"/>
    <col min="3603" max="3838" width="11.42578125" style="7"/>
    <col min="3839" max="3839" width="18" style="7" customWidth="1"/>
    <col min="3840" max="3840" width="11.42578125" style="7"/>
    <col min="3841" max="3842" width="10.7109375" style="7" customWidth="1"/>
    <col min="3843" max="3843" width="12.85546875" style="7" customWidth="1"/>
    <col min="3844" max="3844" width="10.7109375" style="7" customWidth="1"/>
    <col min="3845" max="3845" width="12.85546875" style="7" customWidth="1"/>
    <col min="3846" max="3847" width="10.7109375" style="7" customWidth="1"/>
    <col min="3848" max="3848" width="14.85546875" style="7" customWidth="1"/>
    <col min="3849" max="3849" width="15.42578125" style="7" customWidth="1"/>
    <col min="3850" max="3850" width="16.28515625" style="7" customWidth="1"/>
    <col min="3851" max="3851" width="12.85546875" style="7" customWidth="1"/>
    <col min="3852" max="3852" width="13.42578125" style="7" customWidth="1"/>
    <col min="3853" max="3854" width="15.7109375" style="7" customWidth="1"/>
    <col min="3855" max="3855" width="9.28515625" style="7" customWidth="1"/>
    <col min="3856" max="3856" width="13.85546875" style="7" customWidth="1"/>
    <col min="3857" max="3857" width="6.7109375" style="7" customWidth="1"/>
    <col min="3858" max="3858" width="2.140625" style="7" customWidth="1"/>
    <col min="3859" max="4094" width="11.42578125" style="7"/>
    <col min="4095" max="4095" width="18" style="7" customWidth="1"/>
    <col min="4096" max="4096" width="11.42578125" style="7"/>
    <col min="4097" max="4098" width="10.7109375" style="7" customWidth="1"/>
    <col min="4099" max="4099" width="12.85546875" style="7" customWidth="1"/>
    <col min="4100" max="4100" width="10.7109375" style="7" customWidth="1"/>
    <col min="4101" max="4101" width="12.85546875" style="7" customWidth="1"/>
    <col min="4102" max="4103" width="10.7109375" style="7" customWidth="1"/>
    <col min="4104" max="4104" width="14.85546875" style="7" customWidth="1"/>
    <col min="4105" max="4105" width="15.42578125" style="7" customWidth="1"/>
    <col min="4106" max="4106" width="16.28515625" style="7" customWidth="1"/>
    <col min="4107" max="4107" width="12.85546875" style="7" customWidth="1"/>
    <col min="4108" max="4108" width="13.42578125" style="7" customWidth="1"/>
    <col min="4109" max="4110" width="15.7109375" style="7" customWidth="1"/>
    <col min="4111" max="4111" width="9.28515625" style="7" customWidth="1"/>
    <col min="4112" max="4112" width="13.85546875" style="7" customWidth="1"/>
    <col min="4113" max="4113" width="6.7109375" style="7" customWidth="1"/>
    <col min="4114" max="4114" width="2.140625" style="7" customWidth="1"/>
    <col min="4115" max="4350" width="11.42578125" style="7"/>
    <col min="4351" max="4351" width="18" style="7" customWidth="1"/>
    <col min="4352" max="4352" width="11.42578125" style="7"/>
    <col min="4353" max="4354" width="10.7109375" style="7" customWidth="1"/>
    <col min="4355" max="4355" width="12.85546875" style="7" customWidth="1"/>
    <col min="4356" max="4356" width="10.7109375" style="7" customWidth="1"/>
    <col min="4357" max="4357" width="12.85546875" style="7" customWidth="1"/>
    <col min="4358" max="4359" width="10.7109375" style="7" customWidth="1"/>
    <col min="4360" max="4360" width="14.85546875" style="7" customWidth="1"/>
    <col min="4361" max="4361" width="15.42578125" style="7" customWidth="1"/>
    <col min="4362" max="4362" width="16.28515625" style="7" customWidth="1"/>
    <col min="4363" max="4363" width="12.85546875" style="7" customWidth="1"/>
    <col min="4364" max="4364" width="13.42578125" style="7" customWidth="1"/>
    <col min="4365" max="4366" width="15.7109375" style="7" customWidth="1"/>
    <col min="4367" max="4367" width="9.28515625" style="7" customWidth="1"/>
    <col min="4368" max="4368" width="13.85546875" style="7" customWidth="1"/>
    <col min="4369" max="4369" width="6.7109375" style="7" customWidth="1"/>
    <col min="4370" max="4370" width="2.140625" style="7" customWidth="1"/>
    <col min="4371" max="4606" width="11.42578125" style="7"/>
    <col min="4607" max="4607" width="18" style="7" customWidth="1"/>
    <col min="4608" max="4608" width="11.42578125" style="7"/>
    <col min="4609" max="4610" width="10.7109375" style="7" customWidth="1"/>
    <col min="4611" max="4611" width="12.85546875" style="7" customWidth="1"/>
    <col min="4612" max="4612" width="10.7109375" style="7" customWidth="1"/>
    <col min="4613" max="4613" width="12.85546875" style="7" customWidth="1"/>
    <col min="4614" max="4615" width="10.7109375" style="7" customWidth="1"/>
    <col min="4616" max="4616" width="14.85546875" style="7" customWidth="1"/>
    <col min="4617" max="4617" width="15.42578125" style="7" customWidth="1"/>
    <col min="4618" max="4618" width="16.28515625" style="7" customWidth="1"/>
    <col min="4619" max="4619" width="12.85546875" style="7" customWidth="1"/>
    <col min="4620" max="4620" width="13.42578125" style="7" customWidth="1"/>
    <col min="4621" max="4622" width="15.7109375" style="7" customWidth="1"/>
    <col min="4623" max="4623" width="9.28515625" style="7" customWidth="1"/>
    <col min="4624" max="4624" width="13.85546875" style="7" customWidth="1"/>
    <col min="4625" max="4625" width="6.7109375" style="7" customWidth="1"/>
    <col min="4626" max="4626" width="2.140625" style="7" customWidth="1"/>
    <col min="4627" max="4862" width="11.42578125" style="7"/>
    <col min="4863" max="4863" width="18" style="7" customWidth="1"/>
    <col min="4864" max="4864" width="11.42578125" style="7"/>
    <col min="4865" max="4866" width="10.7109375" style="7" customWidth="1"/>
    <col min="4867" max="4867" width="12.85546875" style="7" customWidth="1"/>
    <col min="4868" max="4868" width="10.7109375" style="7" customWidth="1"/>
    <col min="4869" max="4869" width="12.85546875" style="7" customWidth="1"/>
    <col min="4870" max="4871" width="10.7109375" style="7" customWidth="1"/>
    <col min="4872" max="4872" width="14.85546875" style="7" customWidth="1"/>
    <col min="4873" max="4873" width="15.42578125" style="7" customWidth="1"/>
    <col min="4874" max="4874" width="16.28515625" style="7" customWidth="1"/>
    <col min="4875" max="4875" width="12.85546875" style="7" customWidth="1"/>
    <col min="4876" max="4876" width="13.42578125" style="7" customWidth="1"/>
    <col min="4877" max="4878" width="15.7109375" style="7" customWidth="1"/>
    <col min="4879" max="4879" width="9.28515625" style="7" customWidth="1"/>
    <col min="4880" max="4880" width="13.85546875" style="7" customWidth="1"/>
    <col min="4881" max="4881" width="6.7109375" style="7" customWidth="1"/>
    <col min="4882" max="4882" width="2.140625" style="7" customWidth="1"/>
    <col min="4883" max="5118" width="11.42578125" style="7"/>
    <col min="5119" max="5119" width="18" style="7" customWidth="1"/>
    <col min="5120" max="5120" width="11.42578125" style="7"/>
    <col min="5121" max="5122" width="10.7109375" style="7" customWidth="1"/>
    <col min="5123" max="5123" width="12.85546875" style="7" customWidth="1"/>
    <col min="5124" max="5124" width="10.7109375" style="7" customWidth="1"/>
    <col min="5125" max="5125" width="12.85546875" style="7" customWidth="1"/>
    <col min="5126" max="5127" width="10.7109375" style="7" customWidth="1"/>
    <col min="5128" max="5128" width="14.85546875" style="7" customWidth="1"/>
    <col min="5129" max="5129" width="15.42578125" style="7" customWidth="1"/>
    <col min="5130" max="5130" width="16.28515625" style="7" customWidth="1"/>
    <col min="5131" max="5131" width="12.85546875" style="7" customWidth="1"/>
    <col min="5132" max="5132" width="13.42578125" style="7" customWidth="1"/>
    <col min="5133" max="5134" width="15.7109375" style="7" customWidth="1"/>
    <col min="5135" max="5135" width="9.28515625" style="7" customWidth="1"/>
    <col min="5136" max="5136" width="13.85546875" style="7" customWidth="1"/>
    <col min="5137" max="5137" width="6.7109375" style="7" customWidth="1"/>
    <col min="5138" max="5138" width="2.140625" style="7" customWidth="1"/>
    <col min="5139" max="5374" width="11.42578125" style="7"/>
    <col min="5375" max="5375" width="18" style="7" customWidth="1"/>
    <col min="5376" max="5376" width="11.42578125" style="7"/>
    <col min="5377" max="5378" width="10.7109375" style="7" customWidth="1"/>
    <col min="5379" max="5379" width="12.85546875" style="7" customWidth="1"/>
    <col min="5380" max="5380" width="10.7109375" style="7" customWidth="1"/>
    <col min="5381" max="5381" width="12.85546875" style="7" customWidth="1"/>
    <col min="5382" max="5383" width="10.7109375" style="7" customWidth="1"/>
    <col min="5384" max="5384" width="14.85546875" style="7" customWidth="1"/>
    <col min="5385" max="5385" width="15.42578125" style="7" customWidth="1"/>
    <col min="5386" max="5386" width="16.28515625" style="7" customWidth="1"/>
    <col min="5387" max="5387" width="12.85546875" style="7" customWidth="1"/>
    <col min="5388" max="5388" width="13.42578125" style="7" customWidth="1"/>
    <col min="5389" max="5390" width="15.7109375" style="7" customWidth="1"/>
    <col min="5391" max="5391" width="9.28515625" style="7" customWidth="1"/>
    <col min="5392" max="5392" width="13.85546875" style="7" customWidth="1"/>
    <col min="5393" max="5393" width="6.7109375" style="7" customWidth="1"/>
    <col min="5394" max="5394" width="2.140625" style="7" customWidth="1"/>
    <col min="5395" max="5630" width="11.42578125" style="7"/>
    <col min="5631" max="5631" width="18" style="7" customWidth="1"/>
    <col min="5632" max="5632" width="11.42578125" style="7"/>
    <col min="5633" max="5634" width="10.7109375" style="7" customWidth="1"/>
    <col min="5635" max="5635" width="12.85546875" style="7" customWidth="1"/>
    <col min="5636" max="5636" width="10.7109375" style="7" customWidth="1"/>
    <col min="5637" max="5637" width="12.85546875" style="7" customWidth="1"/>
    <col min="5638" max="5639" width="10.7109375" style="7" customWidth="1"/>
    <col min="5640" max="5640" width="14.85546875" style="7" customWidth="1"/>
    <col min="5641" max="5641" width="15.42578125" style="7" customWidth="1"/>
    <col min="5642" max="5642" width="16.28515625" style="7" customWidth="1"/>
    <col min="5643" max="5643" width="12.85546875" style="7" customWidth="1"/>
    <col min="5644" max="5644" width="13.42578125" style="7" customWidth="1"/>
    <col min="5645" max="5646" width="15.7109375" style="7" customWidth="1"/>
    <col min="5647" max="5647" width="9.28515625" style="7" customWidth="1"/>
    <col min="5648" max="5648" width="13.85546875" style="7" customWidth="1"/>
    <col min="5649" max="5649" width="6.7109375" style="7" customWidth="1"/>
    <col min="5650" max="5650" width="2.140625" style="7" customWidth="1"/>
    <col min="5651" max="5886" width="11.42578125" style="7"/>
    <col min="5887" max="5887" width="18" style="7" customWidth="1"/>
    <col min="5888" max="5888" width="11.42578125" style="7"/>
    <col min="5889" max="5890" width="10.7109375" style="7" customWidth="1"/>
    <col min="5891" max="5891" width="12.85546875" style="7" customWidth="1"/>
    <col min="5892" max="5892" width="10.7109375" style="7" customWidth="1"/>
    <col min="5893" max="5893" width="12.85546875" style="7" customWidth="1"/>
    <col min="5894" max="5895" width="10.7109375" style="7" customWidth="1"/>
    <col min="5896" max="5896" width="14.85546875" style="7" customWidth="1"/>
    <col min="5897" max="5897" width="15.42578125" style="7" customWidth="1"/>
    <col min="5898" max="5898" width="16.28515625" style="7" customWidth="1"/>
    <col min="5899" max="5899" width="12.85546875" style="7" customWidth="1"/>
    <col min="5900" max="5900" width="13.42578125" style="7" customWidth="1"/>
    <col min="5901" max="5902" width="15.7109375" style="7" customWidth="1"/>
    <col min="5903" max="5903" width="9.28515625" style="7" customWidth="1"/>
    <col min="5904" max="5904" width="13.85546875" style="7" customWidth="1"/>
    <col min="5905" max="5905" width="6.7109375" style="7" customWidth="1"/>
    <col min="5906" max="5906" width="2.140625" style="7" customWidth="1"/>
    <col min="5907" max="6142" width="11.42578125" style="7"/>
    <col min="6143" max="6143" width="18" style="7" customWidth="1"/>
    <col min="6144" max="6144" width="11.42578125" style="7"/>
    <col min="6145" max="6146" width="10.7109375" style="7" customWidth="1"/>
    <col min="6147" max="6147" width="12.85546875" style="7" customWidth="1"/>
    <col min="6148" max="6148" width="10.7109375" style="7" customWidth="1"/>
    <col min="6149" max="6149" width="12.85546875" style="7" customWidth="1"/>
    <col min="6150" max="6151" width="10.7109375" style="7" customWidth="1"/>
    <col min="6152" max="6152" width="14.85546875" style="7" customWidth="1"/>
    <col min="6153" max="6153" width="15.42578125" style="7" customWidth="1"/>
    <col min="6154" max="6154" width="16.28515625" style="7" customWidth="1"/>
    <col min="6155" max="6155" width="12.85546875" style="7" customWidth="1"/>
    <col min="6156" max="6156" width="13.42578125" style="7" customWidth="1"/>
    <col min="6157" max="6158" width="15.7109375" style="7" customWidth="1"/>
    <col min="6159" max="6159" width="9.28515625" style="7" customWidth="1"/>
    <col min="6160" max="6160" width="13.85546875" style="7" customWidth="1"/>
    <col min="6161" max="6161" width="6.7109375" style="7" customWidth="1"/>
    <col min="6162" max="6162" width="2.140625" style="7" customWidth="1"/>
    <col min="6163" max="6398" width="11.42578125" style="7"/>
    <col min="6399" max="6399" width="18" style="7" customWidth="1"/>
    <col min="6400" max="6400" width="11.42578125" style="7"/>
    <col min="6401" max="6402" width="10.7109375" style="7" customWidth="1"/>
    <col min="6403" max="6403" width="12.85546875" style="7" customWidth="1"/>
    <col min="6404" max="6404" width="10.7109375" style="7" customWidth="1"/>
    <col min="6405" max="6405" width="12.85546875" style="7" customWidth="1"/>
    <col min="6406" max="6407" width="10.7109375" style="7" customWidth="1"/>
    <col min="6408" max="6408" width="14.85546875" style="7" customWidth="1"/>
    <col min="6409" max="6409" width="15.42578125" style="7" customWidth="1"/>
    <col min="6410" max="6410" width="16.28515625" style="7" customWidth="1"/>
    <col min="6411" max="6411" width="12.85546875" style="7" customWidth="1"/>
    <col min="6412" max="6412" width="13.42578125" style="7" customWidth="1"/>
    <col min="6413" max="6414" width="15.7109375" style="7" customWidth="1"/>
    <col min="6415" max="6415" width="9.28515625" style="7" customWidth="1"/>
    <col min="6416" max="6416" width="13.85546875" style="7" customWidth="1"/>
    <col min="6417" max="6417" width="6.7109375" style="7" customWidth="1"/>
    <col min="6418" max="6418" width="2.140625" style="7" customWidth="1"/>
    <col min="6419" max="6654" width="11.42578125" style="7"/>
    <col min="6655" max="6655" width="18" style="7" customWidth="1"/>
    <col min="6656" max="6656" width="11.42578125" style="7"/>
    <col min="6657" max="6658" width="10.7109375" style="7" customWidth="1"/>
    <col min="6659" max="6659" width="12.85546875" style="7" customWidth="1"/>
    <col min="6660" max="6660" width="10.7109375" style="7" customWidth="1"/>
    <col min="6661" max="6661" width="12.85546875" style="7" customWidth="1"/>
    <col min="6662" max="6663" width="10.7109375" style="7" customWidth="1"/>
    <col min="6664" max="6664" width="14.85546875" style="7" customWidth="1"/>
    <col min="6665" max="6665" width="15.42578125" style="7" customWidth="1"/>
    <col min="6666" max="6666" width="16.28515625" style="7" customWidth="1"/>
    <col min="6667" max="6667" width="12.85546875" style="7" customWidth="1"/>
    <col min="6668" max="6668" width="13.42578125" style="7" customWidth="1"/>
    <col min="6669" max="6670" width="15.7109375" style="7" customWidth="1"/>
    <col min="6671" max="6671" width="9.28515625" style="7" customWidth="1"/>
    <col min="6672" max="6672" width="13.85546875" style="7" customWidth="1"/>
    <col min="6673" max="6673" width="6.7109375" style="7" customWidth="1"/>
    <col min="6674" max="6674" width="2.140625" style="7" customWidth="1"/>
    <col min="6675" max="6910" width="11.42578125" style="7"/>
    <col min="6911" max="6911" width="18" style="7" customWidth="1"/>
    <col min="6912" max="6912" width="11.42578125" style="7"/>
    <col min="6913" max="6914" width="10.7109375" style="7" customWidth="1"/>
    <col min="6915" max="6915" width="12.85546875" style="7" customWidth="1"/>
    <col min="6916" max="6916" width="10.7109375" style="7" customWidth="1"/>
    <col min="6917" max="6917" width="12.85546875" style="7" customWidth="1"/>
    <col min="6918" max="6919" width="10.7109375" style="7" customWidth="1"/>
    <col min="6920" max="6920" width="14.85546875" style="7" customWidth="1"/>
    <col min="6921" max="6921" width="15.42578125" style="7" customWidth="1"/>
    <col min="6922" max="6922" width="16.28515625" style="7" customWidth="1"/>
    <col min="6923" max="6923" width="12.85546875" style="7" customWidth="1"/>
    <col min="6924" max="6924" width="13.42578125" style="7" customWidth="1"/>
    <col min="6925" max="6926" width="15.7109375" style="7" customWidth="1"/>
    <col min="6927" max="6927" width="9.28515625" style="7" customWidth="1"/>
    <col min="6928" max="6928" width="13.85546875" style="7" customWidth="1"/>
    <col min="6929" max="6929" width="6.7109375" style="7" customWidth="1"/>
    <col min="6930" max="6930" width="2.140625" style="7" customWidth="1"/>
    <col min="6931" max="7166" width="11.42578125" style="7"/>
    <col min="7167" max="7167" width="18" style="7" customWidth="1"/>
    <col min="7168" max="7168" width="11.42578125" style="7"/>
    <col min="7169" max="7170" width="10.7109375" style="7" customWidth="1"/>
    <col min="7171" max="7171" width="12.85546875" style="7" customWidth="1"/>
    <col min="7172" max="7172" width="10.7109375" style="7" customWidth="1"/>
    <col min="7173" max="7173" width="12.85546875" style="7" customWidth="1"/>
    <col min="7174" max="7175" width="10.7109375" style="7" customWidth="1"/>
    <col min="7176" max="7176" width="14.85546875" style="7" customWidth="1"/>
    <col min="7177" max="7177" width="15.42578125" style="7" customWidth="1"/>
    <col min="7178" max="7178" width="16.28515625" style="7" customWidth="1"/>
    <col min="7179" max="7179" width="12.85546875" style="7" customWidth="1"/>
    <col min="7180" max="7180" width="13.42578125" style="7" customWidth="1"/>
    <col min="7181" max="7182" width="15.7109375" style="7" customWidth="1"/>
    <col min="7183" max="7183" width="9.28515625" style="7" customWidth="1"/>
    <col min="7184" max="7184" width="13.85546875" style="7" customWidth="1"/>
    <col min="7185" max="7185" width="6.7109375" style="7" customWidth="1"/>
    <col min="7186" max="7186" width="2.140625" style="7" customWidth="1"/>
    <col min="7187" max="7422" width="11.42578125" style="7"/>
    <col min="7423" max="7423" width="18" style="7" customWidth="1"/>
    <col min="7424" max="7424" width="11.42578125" style="7"/>
    <col min="7425" max="7426" width="10.7109375" style="7" customWidth="1"/>
    <col min="7427" max="7427" width="12.85546875" style="7" customWidth="1"/>
    <col min="7428" max="7428" width="10.7109375" style="7" customWidth="1"/>
    <col min="7429" max="7429" width="12.85546875" style="7" customWidth="1"/>
    <col min="7430" max="7431" width="10.7109375" style="7" customWidth="1"/>
    <col min="7432" max="7432" width="14.85546875" style="7" customWidth="1"/>
    <col min="7433" max="7433" width="15.42578125" style="7" customWidth="1"/>
    <col min="7434" max="7434" width="16.28515625" style="7" customWidth="1"/>
    <col min="7435" max="7435" width="12.85546875" style="7" customWidth="1"/>
    <col min="7436" max="7436" width="13.42578125" style="7" customWidth="1"/>
    <col min="7437" max="7438" width="15.7109375" style="7" customWidth="1"/>
    <col min="7439" max="7439" width="9.28515625" style="7" customWidth="1"/>
    <col min="7440" max="7440" width="13.85546875" style="7" customWidth="1"/>
    <col min="7441" max="7441" width="6.7109375" style="7" customWidth="1"/>
    <col min="7442" max="7442" width="2.140625" style="7" customWidth="1"/>
    <col min="7443" max="7678" width="11.42578125" style="7"/>
    <col min="7679" max="7679" width="18" style="7" customWidth="1"/>
    <col min="7680" max="7680" width="11.42578125" style="7"/>
    <col min="7681" max="7682" width="10.7109375" style="7" customWidth="1"/>
    <col min="7683" max="7683" width="12.85546875" style="7" customWidth="1"/>
    <col min="7684" max="7684" width="10.7109375" style="7" customWidth="1"/>
    <col min="7685" max="7685" width="12.85546875" style="7" customWidth="1"/>
    <col min="7686" max="7687" width="10.7109375" style="7" customWidth="1"/>
    <col min="7688" max="7688" width="14.85546875" style="7" customWidth="1"/>
    <col min="7689" max="7689" width="15.42578125" style="7" customWidth="1"/>
    <col min="7690" max="7690" width="16.28515625" style="7" customWidth="1"/>
    <col min="7691" max="7691" width="12.85546875" style="7" customWidth="1"/>
    <col min="7692" max="7692" width="13.42578125" style="7" customWidth="1"/>
    <col min="7693" max="7694" width="15.7109375" style="7" customWidth="1"/>
    <col min="7695" max="7695" width="9.28515625" style="7" customWidth="1"/>
    <col min="7696" max="7696" width="13.85546875" style="7" customWidth="1"/>
    <col min="7697" max="7697" width="6.7109375" style="7" customWidth="1"/>
    <col min="7698" max="7698" width="2.140625" style="7" customWidth="1"/>
    <col min="7699" max="7934" width="11.42578125" style="7"/>
    <col min="7935" max="7935" width="18" style="7" customWidth="1"/>
    <col min="7936" max="7936" width="11.42578125" style="7"/>
    <col min="7937" max="7938" width="10.7109375" style="7" customWidth="1"/>
    <col min="7939" max="7939" width="12.85546875" style="7" customWidth="1"/>
    <col min="7940" max="7940" width="10.7109375" style="7" customWidth="1"/>
    <col min="7941" max="7941" width="12.85546875" style="7" customWidth="1"/>
    <col min="7942" max="7943" width="10.7109375" style="7" customWidth="1"/>
    <col min="7944" max="7944" width="14.85546875" style="7" customWidth="1"/>
    <col min="7945" max="7945" width="15.42578125" style="7" customWidth="1"/>
    <col min="7946" max="7946" width="16.28515625" style="7" customWidth="1"/>
    <col min="7947" max="7947" width="12.85546875" style="7" customWidth="1"/>
    <col min="7948" max="7948" width="13.42578125" style="7" customWidth="1"/>
    <col min="7949" max="7950" width="15.7109375" style="7" customWidth="1"/>
    <col min="7951" max="7951" width="9.28515625" style="7" customWidth="1"/>
    <col min="7952" max="7952" width="13.85546875" style="7" customWidth="1"/>
    <col min="7953" max="7953" width="6.7109375" style="7" customWidth="1"/>
    <col min="7954" max="7954" width="2.140625" style="7" customWidth="1"/>
    <col min="7955" max="8190" width="11.42578125" style="7"/>
    <col min="8191" max="8191" width="18" style="7" customWidth="1"/>
    <col min="8192" max="8192" width="11.42578125" style="7"/>
    <col min="8193" max="8194" width="10.7109375" style="7" customWidth="1"/>
    <col min="8195" max="8195" width="12.85546875" style="7" customWidth="1"/>
    <col min="8196" max="8196" width="10.7109375" style="7" customWidth="1"/>
    <col min="8197" max="8197" width="12.85546875" style="7" customWidth="1"/>
    <col min="8198" max="8199" width="10.7109375" style="7" customWidth="1"/>
    <col min="8200" max="8200" width="14.85546875" style="7" customWidth="1"/>
    <col min="8201" max="8201" width="15.42578125" style="7" customWidth="1"/>
    <col min="8202" max="8202" width="16.28515625" style="7" customWidth="1"/>
    <col min="8203" max="8203" width="12.85546875" style="7" customWidth="1"/>
    <col min="8204" max="8204" width="13.42578125" style="7" customWidth="1"/>
    <col min="8205" max="8206" width="15.7109375" style="7" customWidth="1"/>
    <col min="8207" max="8207" width="9.28515625" style="7" customWidth="1"/>
    <col min="8208" max="8208" width="13.85546875" style="7" customWidth="1"/>
    <col min="8209" max="8209" width="6.7109375" style="7" customWidth="1"/>
    <col min="8210" max="8210" width="2.140625" style="7" customWidth="1"/>
    <col min="8211" max="8446" width="11.42578125" style="7"/>
    <col min="8447" max="8447" width="18" style="7" customWidth="1"/>
    <col min="8448" max="8448" width="11.42578125" style="7"/>
    <col min="8449" max="8450" width="10.7109375" style="7" customWidth="1"/>
    <col min="8451" max="8451" width="12.85546875" style="7" customWidth="1"/>
    <col min="8452" max="8452" width="10.7109375" style="7" customWidth="1"/>
    <col min="8453" max="8453" width="12.85546875" style="7" customWidth="1"/>
    <col min="8454" max="8455" width="10.7109375" style="7" customWidth="1"/>
    <col min="8456" max="8456" width="14.85546875" style="7" customWidth="1"/>
    <col min="8457" max="8457" width="15.42578125" style="7" customWidth="1"/>
    <col min="8458" max="8458" width="16.28515625" style="7" customWidth="1"/>
    <col min="8459" max="8459" width="12.85546875" style="7" customWidth="1"/>
    <col min="8460" max="8460" width="13.42578125" style="7" customWidth="1"/>
    <col min="8461" max="8462" width="15.7109375" style="7" customWidth="1"/>
    <col min="8463" max="8463" width="9.28515625" style="7" customWidth="1"/>
    <col min="8464" max="8464" width="13.85546875" style="7" customWidth="1"/>
    <col min="8465" max="8465" width="6.7109375" style="7" customWidth="1"/>
    <col min="8466" max="8466" width="2.140625" style="7" customWidth="1"/>
    <col min="8467" max="8702" width="11.42578125" style="7"/>
    <col min="8703" max="8703" width="18" style="7" customWidth="1"/>
    <col min="8704" max="8704" width="11.42578125" style="7"/>
    <col min="8705" max="8706" width="10.7109375" style="7" customWidth="1"/>
    <col min="8707" max="8707" width="12.85546875" style="7" customWidth="1"/>
    <col min="8708" max="8708" width="10.7109375" style="7" customWidth="1"/>
    <col min="8709" max="8709" width="12.85546875" style="7" customWidth="1"/>
    <col min="8710" max="8711" width="10.7109375" style="7" customWidth="1"/>
    <col min="8712" max="8712" width="14.85546875" style="7" customWidth="1"/>
    <col min="8713" max="8713" width="15.42578125" style="7" customWidth="1"/>
    <col min="8714" max="8714" width="16.28515625" style="7" customWidth="1"/>
    <col min="8715" max="8715" width="12.85546875" style="7" customWidth="1"/>
    <col min="8716" max="8716" width="13.42578125" style="7" customWidth="1"/>
    <col min="8717" max="8718" width="15.7109375" style="7" customWidth="1"/>
    <col min="8719" max="8719" width="9.28515625" style="7" customWidth="1"/>
    <col min="8720" max="8720" width="13.85546875" style="7" customWidth="1"/>
    <col min="8721" max="8721" width="6.7109375" style="7" customWidth="1"/>
    <col min="8722" max="8722" width="2.140625" style="7" customWidth="1"/>
    <col min="8723" max="8958" width="11.42578125" style="7"/>
    <col min="8959" max="8959" width="18" style="7" customWidth="1"/>
    <col min="8960" max="8960" width="11.42578125" style="7"/>
    <col min="8961" max="8962" width="10.7109375" style="7" customWidth="1"/>
    <col min="8963" max="8963" width="12.85546875" style="7" customWidth="1"/>
    <col min="8964" max="8964" width="10.7109375" style="7" customWidth="1"/>
    <col min="8965" max="8965" width="12.85546875" style="7" customWidth="1"/>
    <col min="8966" max="8967" width="10.7109375" style="7" customWidth="1"/>
    <col min="8968" max="8968" width="14.85546875" style="7" customWidth="1"/>
    <col min="8969" max="8969" width="15.42578125" style="7" customWidth="1"/>
    <col min="8970" max="8970" width="16.28515625" style="7" customWidth="1"/>
    <col min="8971" max="8971" width="12.85546875" style="7" customWidth="1"/>
    <col min="8972" max="8972" width="13.42578125" style="7" customWidth="1"/>
    <col min="8973" max="8974" width="15.7109375" style="7" customWidth="1"/>
    <col min="8975" max="8975" width="9.28515625" style="7" customWidth="1"/>
    <col min="8976" max="8976" width="13.85546875" style="7" customWidth="1"/>
    <col min="8977" max="8977" width="6.7109375" style="7" customWidth="1"/>
    <col min="8978" max="8978" width="2.140625" style="7" customWidth="1"/>
    <col min="8979" max="9214" width="11.42578125" style="7"/>
    <col min="9215" max="9215" width="18" style="7" customWidth="1"/>
    <col min="9216" max="9216" width="11.42578125" style="7"/>
    <col min="9217" max="9218" width="10.7109375" style="7" customWidth="1"/>
    <col min="9219" max="9219" width="12.85546875" style="7" customWidth="1"/>
    <col min="9220" max="9220" width="10.7109375" style="7" customWidth="1"/>
    <col min="9221" max="9221" width="12.85546875" style="7" customWidth="1"/>
    <col min="9222" max="9223" width="10.7109375" style="7" customWidth="1"/>
    <col min="9224" max="9224" width="14.85546875" style="7" customWidth="1"/>
    <col min="9225" max="9225" width="15.42578125" style="7" customWidth="1"/>
    <col min="9226" max="9226" width="16.28515625" style="7" customWidth="1"/>
    <col min="9227" max="9227" width="12.85546875" style="7" customWidth="1"/>
    <col min="9228" max="9228" width="13.42578125" style="7" customWidth="1"/>
    <col min="9229" max="9230" width="15.7109375" style="7" customWidth="1"/>
    <col min="9231" max="9231" width="9.28515625" style="7" customWidth="1"/>
    <col min="9232" max="9232" width="13.85546875" style="7" customWidth="1"/>
    <col min="9233" max="9233" width="6.7109375" style="7" customWidth="1"/>
    <col min="9234" max="9234" width="2.140625" style="7" customWidth="1"/>
    <col min="9235" max="9470" width="11.42578125" style="7"/>
    <col min="9471" max="9471" width="18" style="7" customWidth="1"/>
    <col min="9472" max="9472" width="11.42578125" style="7"/>
    <col min="9473" max="9474" width="10.7109375" style="7" customWidth="1"/>
    <col min="9475" max="9475" width="12.85546875" style="7" customWidth="1"/>
    <col min="9476" max="9476" width="10.7109375" style="7" customWidth="1"/>
    <col min="9477" max="9477" width="12.85546875" style="7" customWidth="1"/>
    <col min="9478" max="9479" width="10.7109375" style="7" customWidth="1"/>
    <col min="9480" max="9480" width="14.85546875" style="7" customWidth="1"/>
    <col min="9481" max="9481" width="15.42578125" style="7" customWidth="1"/>
    <col min="9482" max="9482" width="16.28515625" style="7" customWidth="1"/>
    <col min="9483" max="9483" width="12.85546875" style="7" customWidth="1"/>
    <col min="9484" max="9484" width="13.42578125" style="7" customWidth="1"/>
    <col min="9485" max="9486" width="15.7109375" style="7" customWidth="1"/>
    <col min="9487" max="9487" width="9.28515625" style="7" customWidth="1"/>
    <col min="9488" max="9488" width="13.85546875" style="7" customWidth="1"/>
    <col min="9489" max="9489" width="6.7109375" style="7" customWidth="1"/>
    <col min="9490" max="9490" width="2.140625" style="7" customWidth="1"/>
    <col min="9491" max="9726" width="11.42578125" style="7"/>
    <col min="9727" max="9727" width="18" style="7" customWidth="1"/>
    <col min="9728" max="9728" width="11.42578125" style="7"/>
    <col min="9729" max="9730" width="10.7109375" style="7" customWidth="1"/>
    <col min="9731" max="9731" width="12.85546875" style="7" customWidth="1"/>
    <col min="9732" max="9732" width="10.7109375" style="7" customWidth="1"/>
    <col min="9733" max="9733" width="12.85546875" style="7" customWidth="1"/>
    <col min="9734" max="9735" width="10.7109375" style="7" customWidth="1"/>
    <col min="9736" max="9736" width="14.85546875" style="7" customWidth="1"/>
    <col min="9737" max="9737" width="15.42578125" style="7" customWidth="1"/>
    <col min="9738" max="9738" width="16.28515625" style="7" customWidth="1"/>
    <col min="9739" max="9739" width="12.85546875" style="7" customWidth="1"/>
    <col min="9740" max="9740" width="13.42578125" style="7" customWidth="1"/>
    <col min="9741" max="9742" width="15.7109375" style="7" customWidth="1"/>
    <col min="9743" max="9743" width="9.28515625" style="7" customWidth="1"/>
    <col min="9744" max="9744" width="13.85546875" style="7" customWidth="1"/>
    <col min="9745" max="9745" width="6.7109375" style="7" customWidth="1"/>
    <col min="9746" max="9746" width="2.140625" style="7" customWidth="1"/>
    <col min="9747" max="9982" width="11.42578125" style="7"/>
    <col min="9983" max="9983" width="18" style="7" customWidth="1"/>
    <col min="9984" max="9984" width="11.42578125" style="7"/>
    <col min="9985" max="9986" width="10.7109375" style="7" customWidth="1"/>
    <col min="9987" max="9987" width="12.85546875" style="7" customWidth="1"/>
    <col min="9988" max="9988" width="10.7109375" style="7" customWidth="1"/>
    <col min="9989" max="9989" width="12.85546875" style="7" customWidth="1"/>
    <col min="9990" max="9991" width="10.7109375" style="7" customWidth="1"/>
    <col min="9992" max="9992" width="14.85546875" style="7" customWidth="1"/>
    <col min="9993" max="9993" width="15.42578125" style="7" customWidth="1"/>
    <col min="9994" max="9994" width="16.28515625" style="7" customWidth="1"/>
    <col min="9995" max="9995" width="12.85546875" style="7" customWidth="1"/>
    <col min="9996" max="9996" width="13.42578125" style="7" customWidth="1"/>
    <col min="9997" max="9998" width="15.7109375" style="7" customWidth="1"/>
    <col min="9999" max="9999" width="9.28515625" style="7" customWidth="1"/>
    <col min="10000" max="10000" width="13.85546875" style="7" customWidth="1"/>
    <col min="10001" max="10001" width="6.7109375" style="7" customWidth="1"/>
    <col min="10002" max="10002" width="2.140625" style="7" customWidth="1"/>
    <col min="10003" max="10238" width="11.42578125" style="7"/>
    <col min="10239" max="10239" width="18" style="7" customWidth="1"/>
    <col min="10240" max="10240" width="11.42578125" style="7"/>
    <col min="10241" max="10242" width="10.7109375" style="7" customWidth="1"/>
    <col min="10243" max="10243" width="12.85546875" style="7" customWidth="1"/>
    <col min="10244" max="10244" width="10.7109375" style="7" customWidth="1"/>
    <col min="10245" max="10245" width="12.85546875" style="7" customWidth="1"/>
    <col min="10246" max="10247" width="10.7109375" style="7" customWidth="1"/>
    <col min="10248" max="10248" width="14.85546875" style="7" customWidth="1"/>
    <col min="10249" max="10249" width="15.42578125" style="7" customWidth="1"/>
    <col min="10250" max="10250" width="16.28515625" style="7" customWidth="1"/>
    <col min="10251" max="10251" width="12.85546875" style="7" customWidth="1"/>
    <col min="10252" max="10252" width="13.42578125" style="7" customWidth="1"/>
    <col min="10253" max="10254" width="15.7109375" style="7" customWidth="1"/>
    <col min="10255" max="10255" width="9.28515625" style="7" customWidth="1"/>
    <col min="10256" max="10256" width="13.85546875" style="7" customWidth="1"/>
    <col min="10257" max="10257" width="6.7109375" style="7" customWidth="1"/>
    <col min="10258" max="10258" width="2.140625" style="7" customWidth="1"/>
    <col min="10259" max="10494" width="11.42578125" style="7"/>
    <col min="10495" max="10495" width="18" style="7" customWidth="1"/>
    <col min="10496" max="10496" width="11.42578125" style="7"/>
    <col min="10497" max="10498" width="10.7109375" style="7" customWidth="1"/>
    <col min="10499" max="10499" width="12.85546875" style="7" customWidth="1"/>
    <col min="10500" max="10500" width="10.7109375" style="7" customWidth="1"/>
    <col min="10501" max="10501" width="12.85546875" style="7" customWidth="1"/>
    <col min="10502" max="10503" width="10.7109375" style="7" customWidth="1"/>
    <col min="10504" max="10504" width="14.85546875" style="7" customWidth="1"/>
    <col min="10505" max="10505" width="15.42578125" style="7" customWidth="1"/>
    <col min="10506" max="10506" width="16.28515625" style="7" customWidth="1"/>
    <col min="10507" max="10507" width="12.85546875" style="7" customWidth="1"/>
    <col min="10508" max="10508" width="13.42578125" style="7" customWidth="1"/>
    <col min="10509" max="10510" width="15.7109375" style="7" customWidth="1"/>
    <col min="10511" max="10511" width="9.28515625" style="7" customWidth="1"/>
    <col min="10512" max="10512" width="13.85546875" style="7" customWidth="1"/>
    <col min="10513" max="10513" width="6.7109375" style="7" customWidth="1"/>
    <col min="10514" max="10514" width="2.140625" style="7" customWidth="1"/>
    <col min="10515" max="10750" width="11.42578125" style="7"/>
    <col min="10751" max="10751" width="18" style="7" customWidth="1"/>
    <col min="10752" max="10752" width="11.42578125" style="7"/>
    <col min="10753" max="10754" width="10.7109375" style="7" customWidth="1"/>
    <col min="10755" max="10755" width="12.85546875" style="7" customWidth="1"/>
    <col min="10756" max="10756" width="10.7109375" style="7" customWidth="1"/>
    <col min="10757" max="10757" width="12.85546875" style="7" customWidth="1"/>
    <col min="10758" max="10759" width="10.7109375" style="7" customWidth="1"/>
    <col min="10760" max="10760" width="14.85546875" style="7" customWidth="1"/>
    <col min="10761" max="10761" width="15.42578125" style="7" customWidth="1"/>
    <col min="10762" max="10762" width="16.28515625" style="7" customWidth="1"/>
    <col min="10763" max="10763" width="12.85546875" style="7" customWidth="1"/>
    <col min="10764" max="10764" width="13.42578125" style="7" customWidth="1"/>
    <col min="10765" max="10766" width="15.7109375" style="7" customWidth="1"/>
    <col min="10767" max="10767" width="9.28515625" style="7" customWidth="1"/>
    <col min="10768" max="10768" width="13.85546875" style="7" customWidth="1"/>
    <col min="10769" max="10769" width="6.7109375" style="7" customWidth="1"/>
    <col min="10770" max="10770" width="2.140625" style="7" customWidth="1"/>
    <col min="10771" max="11006" width="11.42578125" style="7"/>
    <col min="11007" max="11007" width="18" style="7" customWidth="1"/>
    <col min="11008" max="11008" width="11.42578125" style="7"/>
    <col min="11009" max="11010" width="10.7109375" style="7" customWidth="1"/>
    <col min="11011" max="11011" width="12.85546875" style="7" customWidth="1"/>
    <col min="11012" max="11012" width="10.7109375" style="7" customWidth="1"/>
    <col min="11013" max="11013" width="12.85546875" style="7" customWidth="1"/>
    <col min="11014" max="11015" width="10.7109375" style="7" customWidth="1"/>
    <col min="11016" max="11016" width="14.85546875" style="7" customWidth="1"/>
    <col min="11017" max="11017" width="15.42578125" style="7" customWidth="1"/>
    <col min="11018" max="11018" width="16.28515625" style="7" customWidth="1"/>
    <col min="11019" max="11019" width="12.85546875" style="7" customWidth="1"/>
    <col min="11020" max="11020" width="13.42578125" style="7" customWidth="1"/>
    <col min="11021" max="11022" width="15.7109375" style="7" customWidth="1"/>
    <col min="11023" max="11023" width="9.28515625" style="7" customWidth="1"/>
    <col min="11024" max="11024" width="13.85546875" style="7" customWidth="1"/>
    <col min="11025" max="11025" width="6.7109375" style="7" customWidth="1"/>
    <col min="11026" max="11026" width="2.140625" style="7" customWidth="1"/>
    <col min="11027" max="11262" width="11.42578125" style="7"/>
    <col min="11263" max="11263" width="18" style="7" customWidth="1"/>
    <col min="11264" max="11264" width="11.42578125" style="7"/>
    <col min="11265" max="11266" width="10.7109375" style="7" customWidth="1"/>
    <col min="11267" max="11267" width="12.85546875" style="7" customWidth="1"/>
    <col min="11268" max="11268" width="10.7109375" style="7" customWidth="1"/>
    <col min="11269" max="11269" width="12.85546875" style="7" customWidth="1"/>
    <col min="11270" max="11271" width="10.7109375" style="7" customWidth="1"/>
    <col min="11272" max="11272" width="14.85546875" style="7" customWidth="1"/>
    <col min="11273" max="11273" width="15.42578125" style="7" customWidth="1"/>
    <col min="11274" max="11274" width="16.28515625" style="7" customWidth="1"/>
    <col min="11275" max="11275" width="12.85546875" style="7" customWidth="1"/>
    <col min="11276" max="11276" width="13.42578125" style="7" customWidth="1"/>
    <col min="11277" max="11278" width="15.7109375" style="7" customWidth="1"/>
    <col min="11279" max="11279" width="9.28515625" style="7" customWidth="1"/>
    <col min="11280" max="11280" width="13.85546875" style="7" customWidth="1"/>
    <col min="11281" max="11281" width="6.7109375" style="7" customWidth="1"/>
    <col min="11282" max="11282" width="2.140625" style="7" customWidth="1"/>
    <col min="11283" max="11518" width="11.42578125" style="7"/>
    <col min="11519" max="11519" width="18" style="7" customWidth="1"/>
    <col min="11520" max="11520" width="11.42578125" style="7"/>
    <col min="11521" max="11522" width="10.7109375" style="7" customWidth="1"/>
    <col min="11523" max="11523" width="12.85546875" style="7" customWidth="1"/>
    <col min="11524" max="11524" width="10.7109375" style="7" customWidth="1"/>
    <col min="11525" max="11525" width="12.85546875" style="7" customWidth="1"/>
    <col min="11526" max="11527" width="10.7109375" style="7" customWidth="1"/>
    <col min="11528" max="11528" width="14.85546875" style="7" customWidth="1"/>
    <col min="11529" max="11529" width="15.42578125" style="7" customWidth="1"/>
    <col min="11530" max="11530" width="16.28515625" style="7" customWidth="1"/>
    <col min="11531" max="11531" width="12.85546875" style="7" customWidth="1"/>
    <col min="11532" max="11532" width="13.42578125" style="7" customWidth="1"/>
    <col min="11533" max="11534" width="15.7109375" style="7" customWidth="1"/>
    <col min="11535" max="11535" width="9.28515625" style="7" customWidth="1"/>
    <col min="11536" max="11536" width="13.85546875" style="7" customWidth="1"/>
    <col min="11537" max="11537" width="6.7109375" style="7" customWidth="1"/>
    <col min="11538" max="11538" width="2.140625" style="7" customWidth="1"/>
    <col min="11539" max="11774" width="11.42578125" style="7"/>
    <col min="11775" max="11775" width="18" style="7" customWidth="1"/>
    <col min="11776" max="11776" width="11.42578125" style="7"/>
    <col min="11777" max="11778" width="10.7109375" style="7" customWidth="1"/>
    <col min="11779" max="11779" width="12.85546875" style="7" customWidth="1"/>
    <col min="11780" max="11780" width="10.7109375" style="7" customWidth="1"/>
    <col min="11781" max="11781" width="12.85546875" style="7" customWidth="1"/>
    <col min="11782" max="11783" width="10.7109375" style="7" customWidth="1"/>
    <col min="11784" max="11784" width="14.85546875" style="7" customWidth="1"/>
    <col min="11785" max="11785" width="15.42578125" style="7" customWidth="1"/>
    <col min="11786" max="11786" width="16.28515625" style="7" customWidth="1"/>
    <col min="11787" max="11787" width="12.85546875" style="7" customWidth="1"/>
    <col min="11788" max="11788" width="13.42578125" style="7" customWidth="1"/>
    <col min="11789" max="11790" width="15.7109375" style="7" customWidth="1"/>
    <col min="11791" max="11791" width="9.28515625" style="7" customWidth="1"/>
    <col min="11792" max="11792" width="13.85546875" style="7" customWidth="1"/>
    <col min="11793" max="11793" width="6.7109375" style="7" customWidth="1"/>
    <col min="11794" max="11794" width="2.140625" style="7" customWidth="1"/>
    <col min="11795" max="12030" width="11.42578125" style="7"/>
    <col min="12031" max="12031" width="18" style="7" customWidth="1"/>
    <col min="12032" max="12032" width="11.42578125" style="7"/>
    <col min="12033" max="12034" width="10.7109375" style="7" customWidth="1"/>
    <col min="12035" max="12035" width="12.85546875" style="7" customWidth="1"/>
    <col min="12036" max="12036" width="10.7109375" style="7" customWidth="1"/>
    <col min="12037" max="12037" width="12.85546875" style="7" customWidth="1"/>
    <col min="12038" max="12039" width="10.7109375" style="7" customWidth="1"/>
    <col min="12040" max="12040" width="14.85546875" style="7" customWidth="1"/>
    <col min="12041" max="12041" width="15.42578125" style="7" customWidth="1"/>
    <col min="12042" max="12042" width="16.28515625" style="7" customWidth="1"/>
    <col min="12043" max="12043" width="12.85546875" style="7" customWidth="1"/>
    <col min="12044" max="12044" width="13.42578125" style="7" customWidth="1"/>
    <col min="12045" max="12046" width="15.7109375" style="7" customWidth="1"/>
    <col min="12047" max="12047" width="9.28515625" style="7" customWidth="1"/>
    <col min="12048" max="12048" width="13.85546875" style="7" customWidth="1"/>
    <col min="12049" max="12049" width="6.7109375" style="7" customWidth="1"/>
    <col min="12050" max="12050" width="2.140625" style="7" customWidth="1"/>
    <col min="12051" max="12286" width="11.42578125" style="7"/>
    <col min="12287" max="12287" width="18" style="7" customWidth="1"/>
    <col min="12288" max="12288" width="11.42578125" style="7"/>
    <col min="12289" max="12290" width="10.7109375" style="7" customWidth="1"/>
    <col min="12291" max="12291" width="12.85546875" style="7" customWidth="1"/>
    <col min="12292" max="12292" width="10.7109375" style="7" customWidth="1"/>
    <col min="12293" max="12293" width="12.85546875" style="7" customWidth="1"/>
    <col min="12294" max="12295" width="10.7109375" style="7" customWidth="1"/>
    <col min="12296" max="12296" width="14.85546875" style="7" customWidth="1"/>
    <col min="12297" max="12297" width="15.42578125" style="7" customWidth="1"/>
    <col min="12298" max="12298" width="16.28515625" style="7" customWidth="1"/>
    <col min="12299" max="12299" width="12.85546875" style="7" customWidth="1"/>
    <col min="12300" max="12300" width="13.42578125" style="7" customWidth="1"/>
    <col min="12301" max="12302" width="15.7109375" style="7" customWidth="1"/>
    <col min="12303" max="12303" width="9.28515625" style="7" customWidth="1"/>
    <col min="12304" max="12304" width="13.85546875" style="7" customWidth="1"/>
    <col min="12305" max="12305" width="6.7109375" style="7" customWidth="1"/>
    <col min="12306" max="12306" width="2.140625" style="7" customWidth="1"/>
    <col min="12307" max="12542" width="11.42578125" style="7"/>
    <col min="12543" max="12543" width="18" style="7" customWidth="1"/>
    <col min="12544" max="12544" width="11.42578125" style="7"/>
    <col min="12545" max="12546" width="10.7109375" style="7" customWidth="1"/>
    <col min="12547" max="12547" width="12.85546875" style="7" customWidth="1"/>
    <col min="12548" max="12548" width="10.7109375" style="7" customWidth="1"/>
    <col min="12549" max="12549" width="12.85546875" style="7" customWidth="1"/>
    <col min="12550" max="12551" width="10.7109375" style="7" customWidth="1"/>
    <col min="12552" max="12552" width="14.85546875" style="7" customWidth="1"/>
    <col min="12553" max="12553" width="15.42578125" style="7" customWidth="1"/>
    <col min="12554" max="12554" width="16.28515625" style="7" customWidth="1"/>
    <col min="12555" max="12555" width="12.85546875" style="7" customWidth="1"/>
    <col min="12556" max="12556" width="13.42578125" style="7" customWidth="1"/>
    <col min="12557" max="12558" width="15.7109375" style="7" customWidth="1"/>
    <col min="12559" max="12559" width="9.28515625" style="7" customWidth="1"/>
    <col min="12560" max="12560" width="13.85546875" style="7" customWidth="1"/>
    <col min="12561" max="12561" width="6.7109375" style="7" customWidth="1"/>
    <col min="12562" max="12562" width="2.140625" style="7" customWidth="1"/>
    <col min="12563" max="12798" width="11.42578125" style="7"/>
    <col min="12799" max="12799" width="18" style="7" customWidth="1"/>
    <col min="12800" max="12800" width="11.42578125" style="7"/>
    <col min="12801" max="12802" width="10.7109375" style="7" customWidth="1"/>
    <col min="12803" max="12803" width="12.85546875" style="7" customWidth="1"/>
    <col min="12804" max="12804" width="10.7109375" style="7" customWidth="1"/>
    <col min="12805" max="12805" width="12.85546875" style="7" customWidth="1"/>
    <col min="12806" max="12807" width="10.7109375" style="7" customWidth="1"/>
    <col min="12808" max="12808" width="14.85546875" style="7" customWidth="1"/>
    <col min="12809" max="12809" width="15.42578125" style="7" customWidth="1"/>
    <col min="12810" max="12810" width="16.28515625" style="7" customWidth="1"/>
    <col min="12811" max="12811" width="12.85546875" style="7" customWidth="1"/>
    <col min="12812" max="12812" width="13.42578125" style="7" customWidth="1"/>
    <col min="12813" max="12814" width="15.7109375" style="7" customWidth="1"/>
    <col min="12815" max="12815" width="9.28515625" style="7" customWidth="1"/>
    <col min="12816" max="12816" width="13.85546875" style="7" customWidth="1"/>
    <col min="12817" max="12817" width="6.7109375" style="7" customWidth="1"/>
    <col min="12818" max="12818" width="2.140625" style="7" customWidth="1"/>
    <col min="12819" max="13054" width="11.42578125" style="7"/>
    <col min="13055" max="13055" width="18" style="7" customWidth="1"/>
    <col min="13056" max="13056" width="11.42578125" style="7"/>
    <col min="13057" max="13058" width="10.7109375" style="7" customWidth="1"/>
    <col min="13059" max="13059" width="12.85546875" style="7" customWidth="1"/>
    <col min="13060" max="13060" width="10.7109375" style="7" customWidth="1"/>
    <col min="13061" max="13061" width="12.85546875" style="7" customWidth="1"/>
    <col min="13062" max="13063" width="10.7109375" style="7" customWidth="1"/>
    <col min="13064" max="13064" width="14.85546875" style="7" customWidth="1"/>
    <col min="13065" max="13065" width="15.42578125" style="7" customWidth="1"/>
    <col min="13066" max="13066" width="16.28515625" style="7" customWidth="1"/>
    <col min="13067" max="13067" width="12.85546875" style="7" customWidth="1"/>
    <col min="13068" max="13068" width="13.42578125" style="7" customWidth="1"/>
    <col min="13069" max="13070" width="15.7109375" style="7" customWidth="1"/>
    <col min="13071" max="13071" width="9.28515625" style="7" customWidth="1"/>
    <col min="13072" max="13072" width="13.85546875" style="7" customWidth="1"/>
    <col min="13073" max="13073" width="6.7109375" style="7" customWidth="1"/>
    <col min="13074" max="13074" width="2.140625" style="7" customWidth="1"/>
    <col min="13075" max="13310" width="11.42578125" style="7"/>
    <col min="13311" max="13311" width="18" style="7" customWidth="1"/>
    <col min="13312" max="13312" width="11.42578125" style="7"/>
    <col min="13313" max="13314" width="10.7109375" style="7" customWidth="1"/>
    <col min="13315" max="13315" width="12.85546875" style="7" customWidth="1"/>
    <col min="13316" max="13316" width="10.7109375" style="7" customWidth="1"/>
    <col min="13317" max="13317" width="12.85546875" style="7" customWidth="1"/>
    <col min="13318" max="13319" width="10.7109375" style="7" customWidth="1"/>
    <col min="13320" max="13320" width="14.85546875" style="7" customWidth="1"/>
    <col min="13321" max="13321" width="15.42578125" style="7" customWidth="1"/>
    <col min="13322" max="13322" width="16.28515625" style="7" customWidth="1"/>
    <col min="13323" max="13323" width="12.85546875" style="7" customWidth="1"/>
    <col min="13324" max="13324" width="13.42578125" style="7" customWidth="1"/>
    <col min="13325" max="13326" width="15.7109375" style="7" customWidth="1"/>
    <col min="13327" max="13327" width="9.28515625" style="7" customWidth="1"/>
    <col min="13328" max="13328" width="13.85546875" style="7" customWidth="1"/>
    <col min="13329" max="13329" width="6.7109375" style="7" customWidth="1"/>
    <col min="13330" max="13330" width="2.140625" style="7" customWidth="1"/>
    <col min="13331" max="13566" width="11.42578125" style="7"/>
    <col min="13567" max="13567" width="18" style="7" customWidth="1"/>
    <col min="13568" max="13568" width="11.42578125" style="7"/>
    <col min="13569" max="13570" width="10.7109375" style="7" customWidth="1"/>
    <col min="13571" max="13571" width="12.85546875" style="7" customWidth="1"/>
    <col min="13572" max="13572" width="10.7109375" style="7" customWidth="1"/>
    <col min="13573" max="13573" width="12.85546875" style="7" customWidth="1"/>
    <col min="13574" max="13575" width="10.7109375" style="7" customWidth="1"/>
    <col min="13576" max="13576" width="14.85546875" style="7" customWidth="1"/>
    <col min="13577" max="13577" width="15.42578125" style="7" customWidth="1"/>
    <col min="13578" max="13578" width="16.28515625" style="7" customWidth="1"/>
    <col min="13579" max="13579" width="12.85546875" style="7" customWidth="1"/>
    <col min="13580" max="13580" width="13.42578125" style="7" customWidth="1"/>
    <col min="13581" max="13582" width="15.7109375" style="7" customWidth="1"/>
    <col min="13583" max="13583" width="9.28515625" style="7" customWidth="1"/>
    <col min="13584" max="13584" width="13.85546875" style="7" customWidth="1"/>
    <col min="13585" max="13585" width="6.7109375" style="7" customWidth="1"/>
    <col min="13586" max="13586" width="2.140625" style="7" customWidth="1"/>
    <col min="13587" max="13822" width="11.42578125" style="7"/>
    <col min="13823" max="13823" width="18" style="7" customWidth="1"/>
    <col min="13824" max="13824" width="11.42578125" style="7"/>
    <col min="13825" max="13826" width="10.7109375" style="7" customWidth="1"/>
    <col min="13827" max="13827" width="12.85546875" style="7" customWidth="1"/>
    <col min="13828" max="13828" width="10.7109375" style="7" customWidth="1"/>
    <col min="13829" max="13829" width="12.85546875" style="7" customWidth="1"/>
    <col min="13830" max="13831" width="10.7109375" style="7" customWidth="1"/>
    <col min="13832" max="13832" width="14.85546875" style="7" customWidth="1"/>
    <col min="13833" max="13833" width="15.42578125" style="7" customWidth="1"/>
    <col min="13834" max="13834" width="16.28515625" style="7" customWidth="1"/>
    <col min="13835" max="13835" width="12.85546875" style="7" customWidth="1"/>
    <col min="13836" max="13836" width="13.42578125" style="7" customWidth="1"/>
    <col min="13837" max="13838" width="15.7109375" style="7" customWidth="1"/>
    <col min="13839" max="13839" width="9.28515625" style="7" customWidth="1"/>
    <col min="13840" max="13840" width="13.85546875" style="7" customWidth="1"/>
    <col min="13841" max="13841" width="6.7109375" style="7" customWidth="1"/>
    <col min="13842" max="13842" width="2.140625" style="7" customWidth="1"/>
    <col min="13843" max="14078" width="11.42578125" style="7"/>
    <col min="14079" max="14079" width="18" style="7" customWidth="1"/>
    <col min="14080" max="14080" width="11.42578125" style="7"/>
    <col min="14081" max="14082" width="10.7109375" style="7" customWidth="1"/>
    <col min="14083" max="14083" width="12.85546875" style="7" customWidth="1"/>
    <col min="14084" max="14084" width="10.7109375" style="7" customWidth="1"/>
    <col min="14085" max="14085" width="12.85546875" style="7" customWidth="1"/>
    <col min="14086" max="14087" width="10.7109375" style="7" customWidth="1"/>
    <col min="14088" max="14088" width="14.85546875" style="7" customWidth="1"/>
    <col min="14089" max="14089" width="15.42578125" style="7" customWidth="1"/>
    <col min="14090" max="14090" width="16.28515625" style="7" customWidth="1"/>
    <col min="14091" max="14091" width="12.85546875" style="7" customWidth="1"/>
    <col min="14092" max="14092" width="13.42578125" style="7" customWidth="1"/>
    <col min="14093" max="14094" width="15.7109375" style="7" customWidth="1"/>
    <col min="14095" max="14095" width="9.28515625" style="7" customWidth="1"/>
    <col min="14096" max="14096" width="13.85546875" style="7" customWidth="1"/>
    <col min="14097" max="14097" width="6.7109375" style="7" customWidth="1"/>
    <col min="14098" max="14098" width="2.140625" style="7" customWidth="1"/>
    <col min="14099" max="14334" width="11.42578125" style="7"/>
    <col min="14335" max="14335" width="18" style="7" customWidth="1"/>
    <col min="14336" max="14336" width="11.42578125" style="7"/>
    <col min="14337" max="14338" width="10.7109375" style="7" customWidth="1"/>
    <col min="14339" max="14339" width="12.85546875" style="7" customWidth="1"/>
    <col min="14340" max="14340" width="10.7109375" style="7" customWidth="1"/>
    <col min="14341" max="14341" width="12.85546875" style="7" customWidth="1"/>
    <col min="14342" max="14343" width="10.7109375" style="7" customWidth="1"/>
    <col min="14344" max="14344" width="14.85546875" style="7" customWidth="1"/>
    <col min="14345" max="14345" width="15.42578125" style="7" customWidth="1"/>
    <col min="14346" max="14346" width="16.28515625" style="7" customWidth="1"/>
    <col min="14347" max="14347" width="12.85546875" style="7" customWidth="1"/>
    <col min="14348" max="14348" width="13.42578125" style="7" customWidth="1"/>
    <col min="14349" max="14350" width="15.7109375" style="7" customWidth="1"/>
    <col min="14351" max="14351" width="9.28515625" style="7" customWidth="1"/>
    <col min="14352" max="14352" width="13.85546875" style="7" customWidth="1"/>
    <col min="14353" max="14353" width="6.7109375" style="7" customWidth="1"/>
    <col min="14354" max="14354" width="2.140625" style="7" customWidth="1"/>
    <col min="14355" max="14590" width="11.42578125" style="7"/>
    <col min="14591" max="14591" width="18" style="7" customWidth="1"/>
    <col min="14592" max="14592" width="11.42578125" style="7"/>
    <col min="14593" max="14594" width="10.7109375" style="7" customWidth="1"/>
    <col min="14595" max="14595" width="12.85546875" style="7" customWidth="1"/>
    <col min="14596" max="14596" width="10.7109375" style="7" customWidth="1"/>
    <col min="14597" max="14597" width="12.85546875" style="7" customWidth="1"/>
    <col min="14598" max="14599" width="10.7109375" style="7" customWidth="1"/>
    <col min="14600" max="14600" width="14.85546875" style="7" customWidth="1"/>
    <col min="14601" max="14601" width="15.42578125" style="7" customWidth="1"/>
    <col min="14602" max="14602" width="16.28515625" style="7" customWidth="1"/>
    <col min="14603" max="14603" width="12.85546875" style="7" customWidth="1"/>
    <col min="14604" max="14604" width="13.42578125" style="7" customWidth="1"/>
    <col min="14605" max="14606" width="15.7109375" style="7" customWidth="1"/>
    <col min="14607" max="14607" width="9.28515625" style="7" customWidth="1"/>
    <col min="14608" max="14608" width="13.85546875" style="7" customWidth="1"/>
    <col min="14609" max="14609" width="6.7109375" style="7" customWidth="1"/>
    <col min="14610" max="14610" width="2.140625" style="7" customWidth="1"/>
    <col min="14611" max="14846" width="11.42578125" style="7"/>
    <col min="14847" max="14847" width="18" style="7" customWidth="1"/>
    <col min="14848" max="14848" width="11.42578125" style="7"/>
    <col min="14849" max="14850" width="10.7109375" style="7" customWidth="1"/>
    <col min="14851" max="14851" width="12.85546875" style="7" customWidth="1"/>
    <col min="14852" max="14852" width="10.7109375" style="7" customWidth="1"/>
    <col min="14853" max="14853" width="12.85546875" style="7" customWidth="1"/>
    <col min="14854" max="14855" width="10.7109375" style="7" customWidth="1"/>
    <col min="14856" max="14856" width="14.85546875" style="7" customWidth="1"/>
    <col min="14857" max="14857" width="15.42578125" style="7" customWidth="1"/>
    <col min="14858" max="14858" width="16.28515625" style="7" customWidth="1"/>
    <col min="14859" max="14859" width="12.85546875" style="7" customWidth="1"/>
    <col min="14860" max="14860" width="13.42578125" style="7" customWidth="1"/>
    <col min="14861" max="14862" width="15.7109375" style="7" customWidth="1"/>
    <col min="14863" max="14863" width="9.28515625" style="7" customWidth="1"/>
    <col min="14864" max="14864" width="13.85546875" style="7" customWidth="1"/>
    <col min="14865" max="14865" width="6.7109375" style="7" customWidth="1"/>
    <col min="14866" max="14866" width="2.140625" style="7" customWidth="1"/>
    <col min="14867" max="15102" width="11.42578125" style="7"/>
    <col min="15103" max="15103" width="18" style="7" customWidth="1"/>
    <col min="15104" max="15104" width="11.42578125" style="7"/>
    <col min="15105" max="15106" width="10.7109375" style="7" customWidth="1"/>
    <col min="15107" max="15107" width="12.85546875" style="7" customWidth="1"/>
    <col min="15108" max="15108" width="10.7109375" style="7" customWidth="1"/>
    <col min="15109" max="15109" width="12.85546875" style="7" customWidth="1"/>
    <col min="15110" max="15111" width="10.7109375" style="7" customWidth="1"/>
    <col min="15112" max="15112" width="14.85546875" style="7" customWidth="1"/>
    <col min="15113" max="15113" width="15.42578125" style="7" customWidth="1"/>
    <col min="15114" max="15114" width="16.28515625" style="7" customWidth="1"/>
    <col min="15115" max="15115" width="12.85546875" style="7" customWidth="1"/>
    <col min="15116" max="15116" width="13.42578125" style="7" customWidth="1"/>
    <col min="15117" max="15118" width="15.7109375" style="7" customWidth="1"/>
    <col min="15119" max="15119" width="9.28515625" style="7" customWidth="1"/>
    <col min="15120" max="15120" width="13.85546875" style="7" customWidth="1"/>
    <col min="15121" max="15121" width="6.7109375" style="7" customWidth="1"/>
    <col min="15122" max="15122" width="2.140625" style="7" customWidth="1"/>
    <col min="15123" max="15358" width="11.42578125" style="7"/>
    <col min="15359" max="15359" width="18" style="7" customWidth="1"/>
    <col min="15360" max="15360" width="11.42578125" style="7"/>
    <col min="15361" max="15362" width="10.7109375" style="7" customWidth="1"/>
    <col min="15363" max="15363" width="12.85546875" style="7" customWidth="1"/>
    <col min="15364" max="15364" width="10.7109375" style="7" customWidth="1"/>
    <col min="15365" max="15365" width="12.85546875" style="7" customWidth="1"/>
    <col min="15366" max="15367" width="10.7109375" style="7" customWidth="1"/>
    <col min="15368" max="15368" width="14.85546875" style="7" customWidth="1"/>
    <col min="15369" max="15369" width="15.42578125" style="7" customWidth="1"/>
    <col min="15370" max="15370" width="16.28515625" style="7" customWidth="1"/>
    <col min="15371" max="15371" width="12.85546875" style="7" customWidth="1"/>
    <col min="15372" max="15372" width="13.42578125" style="7" customWidth="1"/>
    <col min="15373" max="15374" width="15.7109375" style="7" customWidth="1"/>
    <col min="15375" max="15375" width="9.28515625" style="7" customWidth="1"/>
    <col min="15376" max="15376" width="13.85546875" style="7" customWidth="1"/>
    <col min="15377" max="15377" width="6.7109375" style="7" customWidth="1"/>
    <col min="15378" max="15378" width="2.140625" style="7" customWidth="1"/>
    <col min="15379" max="15614" width="11.42578125" style="7"/>
    <col min="15615" max="15615" width="18" style="7" customWidth="1"/>
    <col min="15616" max="15616" width="11.42578125" style="7"/>
    <col min="15617" max="15618" width="10.7109375" style="7" customWidth="1"/>
    <col min="15619" max="15619" width="12.85546875" style="7" customWidth="1"/>
    <col min="15620" max="15620" width="10.7109375" style="7" customWidth="1"/>
    <col min="15621" max="15621" width="12.85546875" style="7" customWidth="1"/>
    <col min="15622" max="15623" width="10.7109375" style="7" customWidth="1"/>
    <col min="15624" max="15624" width="14.85546875" style="7" customWidth="1"/>
    <col min="15625" max="15625" width="15.42578125" style="7" customWidth="1"/>
    <col min="15626" max="15626" width="16.28515625" style="7" customWidth="1"/>
    <col min="15627" max="15627" width="12.85546875" style="7" customWidth="1"/>
    <col min="15628" max="15628" width="13.42578125" style="7" customWidth="1"/>
    <col min="15629" max="15630" width="15.7109375" style="7" customWidth="1"/>
    <col min="15631" max="15631" width="9.28515625" style="7" customWidth="1"/>
    <col min="15632" max="15632" width="13.85546875" style="7" customWidth="1"/>
    <col min="15633" max="15633" width="6.7109375" style="7" customWidth="1"/>
    <col min="15634" max="15634" width="2.140625" style="7" customWidth="1"/>
    <col min="15635" max="15870" width="11.42578125" style="7"/>
    <col min="15871" max="15871" width="18" style="7" customWidth="1"/>
    <col min="15872" max="15872" width="11.42578125" style="7"/>
    <col min="15873" max="15874" width="10.7109375" style="7" customWidth="1"/>
    <col min="15875" max="15875" width="12.85546875" style="7" customWidth="1"/>
    <col min="15876" max="15876" width="10.7109375" style="7" customWidth="1"/>
    <col min="15877" max="15877" width="12.85546875" style="7" customWidth="1"/>
    <col min="15878" max="15879" width="10.7109375" style="7" customWidth="1"/>
    <col min="15880" max="15880" width="14.85546875" style="7" customWidth="1"/>
    <col min="15881" max="15881" width="15.42578125" style="7" customWidth="1"/>
    <col min="15882" max="15882" width="16.28515625" style="7" customWidth="1"/>
    <col min="15883" max="15883" width="12.85546875" style="7" customWidth="1"/>
    <col min="15884" max="15884" width="13.42578125" style="7" customWidth="1"/>
    <col min="15885" max="15886" width="15.7109375" style="7" customWidth="1"/>
    <col min="15887" max="15887" width="9.28515625" style="7" customWidth="1"/>
    <col min="15888" max="15888" width="13.85546875" style="7" customWidth="1"/>
    <col min="15889" max="15889" width="6.7109375" style="7" customWidth="1"/>
    <col min="15890" max="15890" width="2.140625" style="7" customWidth="1"/>
    <col min="15891" max="16126" width="11.42578125" style="7"/>
    <col min="16127" max="16127" width="18" style="7" customWidth="1"/>
    <col min="16128" max="16128" width="11.42578125" style="7"/>
    <col min="16129" max="16130" width="10.7109375" style="7" customWidth="1"/>
    <col min="16131" max="16131" width="12.85546875" style="7" customWidth="1"/>
    <col min="16132" max="16132" width="10.7109375" style="7" customWidth="1"/>
    <col min="16133" max="16133" width="12.85546875" style="7" customWidth="1"/>
    <col min="16134" max="16135" width="10.7109375" style="7" customWidth="1"/>
    <col min="16136" max="16136" width="14.85546875" style="7" customWidth="1"/>
    <col min="16137" max="16137" width="15.42578125" style="7" customWidth="1"/>
    <col min="16138" max="16138" width="16.28515625" style="7" customWidth="1"/>
    <col min="16139" max="16139" width="12.85546875" style="7" customWidth="1"/>
    <col min="16140" max="16140" width="13.42578125" style="7" customWidth="1"/>
    <col min="16141" max="16142" width="15.7109375" style="7" customWidth="1"/>
    <col min="16143" max="16143" width="9.28515625" style="7" customWidth="1"/>
    <col min="16144" max="16144" width="13.85546875" style="7" customWidth="1"/>
    <col min="16145" max="16145" width="6.7109375" style="7" customWidth="1"/>
    <col min="16146" max="16146" width="2.140625" style="7" customWidth="1"/>
    <col min="16147" max="16384" width="11.42578125" style="7"/>
  </cols>
  <sheetData>
    <row r="1" spans="1:17" x14ac:dyDescent="0.25">
      <c r="C1" s="8"/>
      <c r="D1" s="8"/>
      <c r="E1" s="8"/>
      <c r="F1" s="8"/>
      <c r="G1" s="8"/>
      <c r="H1" s="8"/>
      <c r="I1" s="8"/>
      <c r="J1" s="8"/>
      <c r="K1" s="8"/>
      <c r="L1" s="8"/>
      <c r="M1" s="8"/>
      <c r="N1" s="8"/>
      <c r="O1" s="9"/>
    </row>
    <row r="2" spans="1:17" x14ac:dyDescent="0.25">
      <c r="A2" s="10" t="s">
        <v>0</v>
      </c>
      <c r="B2" s="11">
        <v>2019</v>
      </c>
      <c r="C2" s="8"/>
      <c r="D2" s="8"/>
      <c r="E2" s="8"/>
      <c r="F2" s="8"/>
      <c r="G2" s="8"/>
      <c r="H2" s="8"/>
      <c r="I2" s="8"/>
      <c r="J2" s="8"/>
      <c r="K2" s="8"/>
      <c r="L2" s="8"/>
      <c r="M2" s="8"/>
      <c r="N2" s="8"/>
      <c r="O2" s="9"/>
    </row>
    <row r="3" spans="1:17" x14ac:dyDescent="0.25">
      <c r="C3" s="8"/>
      <c r="D3" s="8"/>
      <c r="E3" s="8"/>
      <c r="F3" s="8"/>
      <c r="G3" s="8"/>
      <c r="H3" s="8"/>
      <c r="I3" s="8"/>
      <c r="J3" s="8"/>
      <c r="K3" s="8"/>
      <c r="L3" s="8"/>
      <c r="M3" s="8"/>
      <c r="N3" s="8"/>
      <c r="O3" s="9"/>
    </row>
    <row r="4" spans="1:17" x14ac:dyDescent="0.25">
      <c r="C4" s="8"/>
      <c r="D4" s="8"/>
      <c r="E4" s="8"/>
      <c r="F4" s="8"/>
      <c r="G4" s="8"/>
      <c r="H4" s="8"/>
      <c r="I4" s="8"/>
      <c r="J4" s="8"/>
      <c r="K4" s="8"/>
      <c r="L4" s="8"/>
      <c r="M4" s="8"/>
      <c r="N4" s="8"/>
      <c r="O4" s="9"/>
    </row>
    <row r="5" spans="1:17" x14ac:dyDescent="0.25">
      <c r="C5" s="8"/>
      <c r="D5" s="8"/>
      <c r="E5" s="8"/>
      <c r="F5" s="8"/>
      <c r="G5" s="8"/>
      <c r="H5" s="8"/>
      <c r="I5" s="8"/>
      <c r="J5" s="8"/>
      <c r="K5" s="8"/>
      <c r="L5" s="8"/>
      <c r="M5" s="8"/>
      <c r="N5" s="8"/>
      <c r="O5" s="9"/>
    </row>
    <row r="6" spans="1:17" x14ac:dyDescent="0.25">
      <c r="C6" s="8"/>
      <c r="D6" s="8"/>
      <c r="E6" s="8"/>
      <c r="F6" s="8"/>
      <c r="G6" s="8"/>
      <c r="H6" s="8"/>
      <c r="I6" s="8"/>
      <c r="J6" s="8"/>
      <c r="K6" s="8"/>
      <c r="L6" s="8"/>
      <c r="M6" s="8"/>
      <c r="N6" s="8"/>
      <c r="O6" s="9"/>
    </row>
    <row r="7" spans="1:17" x14ac:dyDescent="0.25">
      <c r="A7" s="12"/>
      <c r="B7" s="12"/>
      <c r="C7" s="12"/>
      <c r="D7" s="12"/>
      <c r="E7" s="12"/>
      <c r="F7" s="12"/>
      <c r="G7" s="12"/>
      <c r="H7" s="12"/>
      <c r="I7" s="12"/>
      <c r="J7" s="12"/>
      <c r="K7" s="12"/>
      <c r="L7" s="12"/>
      <c r="M7" s="12"/>
      <c r="N7" s="12"/>
      <c r="O7" s="12"/>
      <c r="P7" s="12"/>
      <c r="Q7" s="12"/>
    </row>
    <row r="8" spans="1:17" x14ac:dyDescent="0.25">
      <c r="C8" s="8"/>
      <c r="D8" s="4"/>
      <c r="E8" s="8"/>
      <c r="F8" s="8"/>
      <c r="G8" s="8"/>
      <c r="H8" s="8"/>
      <c r="I8" s="8"/>
      <c r="J8" s="8"/>
      <c r="K8" s="8"/>
      <c r="L8" s="8"/>
      <c r="M8" s="8"/>
      <c r="N8" s="8"/>
      <c r="O8" s="9"/>
      <c r="P8" s="13"/>
    </row>
    <row r="9" spans="1:17" ht="18.75" x14ac:dyDescent="0.3">
      <c r="A9" s="231" t="s">
        <v>123</v>
      </c>
      <c r="B9" s="231"/>
      <c r="C9" s="231"/>
      <c r="D9" s="231"/>
      <c r="E9" s="231"/>
      <c r="F9" s="231"/>
      <c r="G9" s="231"/>
      <c r="H9" s="231"/>
      <c r="I9" s="231"/>
      <c r="J9" s="231"/>
      <c r="K9" s="231"/>
      <c r="L9" s="231"/>
      <c r="M9" s="231"/>
      <c r="N9" s="231"/>
      <c r="O9" s="231"/>
      <c r="P9" s="231"/>
      <c r="Q9" s="231"/>
    </row>
    <row r="10" spans="1:17" x14ac:dyDescent="0.25">
      <c r="C10" s="8"/>
      <c r="D10" s="8"/>
      <c r="E10" s="8"/>
      <c r="F10" s="8"/>
      <c r="G10" s="8"/>
      <c r="H10" s="8"/>
      <c r="I10" s="8"/>
      <c r="J10" s="8"/>
      <c r="K10" s="8"/>
      <c r="L10" s="8"/>
      <c r="M10" s="8"/>
      <c r="N10" s="8"/>
      <c r="O10" s="9"/>
    </row>
    <row r="11" spans="1:17" ht="15.75" thickBot="1" x14ac:dyDescent="0.3">
      <c r="C11" s="8"/>
      <c r="D11" s="8"/>
      <c r="E11" s="8"/>
      <c r="F11" s="8"/>
      <c r="G11" s="8"/>
      <c r="H11" s="8"/>
      <c r="I11" s="8"/>
      <c r="J11" s="8"/>
      <c r="K11" s="8"/>
      <c r="L11" s="8"/>
      <c r="M11" s="8"/>
      <c r="N11" s="8"/>
      <c r="O11" s="9"/>
    </row>
    <row r="12" spans="1:17" ht="13.15" customHeight="1" x14ac:dyDescent="0.25">
      <c r="A12" s="234" t="s">
        <v>1</v>
      </c>
      <c r="B12" s="235"/>
      <c r="C12" s="238"/>
      <c r="D12" s="239"/>
      <c r="E12" s="239"/>
      <c r="F12" s="239"/>
      <c r="G12" s="239"/>
      <c r="H12" s="239"/>
      <c r="I12" s="240"/>
      <c r="J12" s="241" t="s">
        <v>67</v>
      </c>
      <c r="K12" s="241" t="s">
        <v>69</v>
      </c>
      <c r="L12" s="15"/>
      <c r="M12" s="16"/>
      <c r="N12" s="241" t="s">
        <v>68</v>
      </c>
      <c r="O12" s="17"/>
      <c r="P12" s="18"/>
      <c r="Q12" s="19" t="s">
        <v>85</v>
      </c>
    </row>
    <row r="13" spans="1:17" ht="36.6" customHeight="1" thickBot="1" x14ac:dyDescent="0.3">
      <c r="A13" s="236"/>
      <c r="B13" s="237"/>
      <c r="C13" s="20" t="s">
        <v>3</v>
      </c>
      <c r="D13" s="21" t="s">
        <v>4</v>
      </c>
      <c r="E13" s="21" t="s">
        <v>5</v>
      </c>
      <c r="F13" s="21" t="s">
        <v>6</v>
      </c>
      <c r="G13" s="21" t="s">
        <v>7</v>
      </c>
      <c r="H13" s="21" t="s">
        <v>8</v>
      </c>
      <c r="I13" s="22" t="s">
        <v>9</v>
      </c>
      <c r="J13" s="242"/>
      <c r="K13" s="243"/>
      <c r="L13" s="23" t="s">
        <v>62</v>
      </c>
      <c r="M13" s="24" t="s">
        <v>63</v>
      </c>
      <c r="N13" s="242"/>
      <c r="O13" s="17"/>
      <c r="P13" s="25"/>
      <c r="Q13" s="26" t="s">
        <v>10</v>
      </c>
    </row>
    <row r="14" spans="1:17" ht="15.75" thickBot="1" x14ac:dyDescent="0.3">
      <c r="A14" s="27" t="s">
        <v>11</v>
      </c>
      <c r="B14" s="28"/>
      <c r="C14" s="29"/>
      <c r="D14" s="29"/>
      <c r="E14" s="29"/>
      <c r="F14" s="29"/>
      <c r="G14" s="29"/>
      <c r="H14" s="29"/>
      <c r="I14" s="29"/>
      <c r="J14" s="29"/>
      <c r="K14" s="29"/>
      <c r="L14" s="29"/>
      <c r="M14" s="30"/>
      <c r="N14" s="29"/>
      <c r="O14" s="31"/>
      <c r="P14" s="32"/>
      <c r="Q14" s="33"/>
    </row>
    <row r="15" spans="1:17" ht="15.75" thickBot="1" x14ac:dyDescent="0.3">
      <c r="A15" s="34" t="s">
        <v>12</v>
      </c>
      <c r="B15" s="35" t="s">
        <v>13</v>
      </c>
      <c r="C15" s="36">
        <v>1</v>
      </c>
      <c r="D15" s="37">
        <v>4</v>
      </c>
      <c r="E15" s="37">
        <v>1</v>
      </c>
      <c r="F15" s="38">
        <v>3</v>
      </c>
      <c r="G15" s="38">
        <v>1</v>
      </c>
      <c r="H15" s="37">
        <v>1</v>
      </c>
      <c r="I15" s="39"/>
      <c r="J15" s="40">
        <f>+C15*$C$32+D15*$D$32+E15*$E$32+F15*$F$32+H15*$H$32+I15*$I$32+G15*$G$32</f>
        <v>1444</v>
      </c>
      <c r="K15" s="41">
        <f>JUNY!K15+J15</f>
        <v>4575</v>
      </c>
      <c r="L15" s="41">
        <f>H41</f>
        <v>975</v>
      </c>
      <c r="M15" s="42">
        <f t="shared" ref="M15" si="0">IF(J15&gt;L15,L15)+ IF(J15&lt;L15,J15)</f>
        <v>975</v>
      </c>
      <c r="N15" s="43">
        <f>JUNY!N15+(J15-L15)</f>
        <v>-2250</v>
      </c>
      <c r="O15" s="44"/>
      <c r="P15" s="45"/>
      <c r="Q15" s="46"/>
    </row>
    <row r="16" spans="1:17" ht="15.75" thickBot="1" x14ac:dyDescent="0.3">
      <c r="A16" s="27" t="s">
        <v>14</v>
      </c>
      <c r="B16" s="28"/>
      <c r="C16" s="47"/>
      <c r="D16" s="47"/>
      <c r="E16" s="47"/>
      <c r="F16" s="47"/>
      <c r="G16" s="47"/>
      <c r="H16" s="48"/>
      <c r="I16" s="47"/>
      <c r="J16" s="144"/>
      <c r="K16" s="144"/>
      <c r="L16" s="144"/>
      <c r="M16" s="144"/>
      <c r="N16" s="144"/>
      <c r="O16" s="51"/>
      <c r="P16" s="32"/>
      <c r="Q16" s="33"/>
    </row>
    <row r="17" spans="1:17" x14ac:dyDescent="0.25">
      <c r="A17" s="52" t="s">
        <v>15</v>
      </c>
      <c r="B17" s="53" t="s">
        <v>16</v>
      </c>
      <c r="C17" s="36">
        <v>1</v>
      </c>
      <c r="D17" s="37">
        <v>3</v>
      </c>
      <c r="E17" s="37">
        <v>3</v>
      </c>
      <c r="F17" s="37">
        <v>2</v>
      </c>
      <c r="G17" s="37">
        <v>2</v>
      </c>
      <c r="H17" s="37"/>
      <c r="I17" s="162"/>
      <c r="J17" s="40">
        <f t="shared" ref="J17:J29" si="1">+C17*$C$32+D17*$D$32+E17*$E$32+F17*$F$32+H17*$H$32+I17*$I$32+G17*$G$32</f>
        <v>1408</v>
      </c>
      <c r="K17" s="40">
        <f>JUNY!K17+J17</f>
        <v>4050</v>
      </c>
      <c r="L17" s="40">
        <f>H44</f>
        <v>1025</v>
      </c>
      <c r="M17" s="40">
        <f t="shared" ref="M17:M29" si="2">IF(J17&gt;L17,L17)+ IF(J17&lt;L17,J17)</f>
        <v>1025</v>
      </c>
      <c r="N17" s="40">
        <f>JUNY!N17+(J17-L17)</f>
        <v>-3125</v>
      </c>
      <c r="O17" s="44"/>
      <c r="P17" s="61" t="s">
        <v>17</v>
      </c>
      <c r="Q17" s="62">
        <v>1</v>
      </c>
    </row>
    <row r="18" spans="1:17" x14ac:dyDescent="0.25">
      <c r="A18" s="52" t="s">
        <v>18</v>
      </c>
      <c r="B18" s="53" t="s">
        <v>19</v>
      </c>
      <c r="C18" s="72">
        <v>1</v>
      </c>
      <c r="D18" s="73">
        <v>4</v>
      </c>
      <c r="E18" s="73">
        <v>1</v>
      </c>
      <c r="F18" s="73">
        <v>4</v>
      </c>
      <c r="G18" s="73"/>
      <c r="H18" s="73"/>
      <c r="I18" s="165"/>
      <c r="J18" s="58">
        <f t="shared" si="1"/>
        <v>1339</v>
      </c>
      <c r="K18" s="58">
        <f>JUNY!K18+J18</f>
        <v>3630</v>
      </c>
      <c r="L18" s="58">
        <f>H44</f>
        <v>1025</v>
      </c>
      <c r="M18" s="58">
        <f t="shared" si="2"/>
        <v>1025</v>
      </c>
      <c r="N18" s="58">
        <f>JUNY!N18+(J18-L18)</f>
        <v>-3545</v>
      </c>
      <c r="O18" s="44"/>
      <c r="P18" s="61" t="s">
        <v>20</v>
      </c>
      <c r="Q18" s="62">
        <v>4</v>
      </c>
    </row>
    <row r="19" spans="1:17" x14ac:dyDescent="0.25">
      <c r="A19" s="52" t="s">
        <v>21</v>
      </c>
      <c r="B19" s="53" t="s">
        <v>22</v>
      </c>
      <c r="C19" s="167"/>
      <c r="D19" s="168"/>
      <c r="E19" s="168"/>
      <c r="F19" s="168"/>
      <c r="G19" s="168"/>
      <c r="H19" s="168"/>
      <c r="I19" s="169"/>
      <c r="J19" s="177"/>
      <c r="K19" s="177"/>
      <c r="L19" s="177"/>
      <c r="M19" s="177"/>
      <c r="N19" s="177"/>
      <c r="O19" s="44"/>
      <c r="P19" s="61" t="s">
        <v>23</v>
      </c>
      <c r="Q19" s="69"/>
    </row>
    <row r="20" spans="1:17" ht="15.75" thickBot="1" x14ac:dyDescent="0.3">
      <c r="A20" s="70" t="s">
        <v>24</v>
      </c>
      <c r="B20" s="71" t="s">
        <v>25</v>
      </c>
      <c r="C20" s="170"/>
      <c r="D20" s="171"/>
      <c r="E20" s="171"/>
      <c r="F20" s="171"/>
      <c r="G20" s="171"/>
      <c r="H20" s="171"/>
      <c r="I20" s="172"/>
      <c r="J20" s="167"/>
      <c r="K20" s="167"/>
      <c r="L20" s="167"/>
      <c r="M20" s="167"/>
      <c r="N20" s="173"/>
      <c r="O20" s="44"/>
      <c r="P20" s="45" t="s">
        <v>26</v>
      </c>
      <c r="Q20" s="77">
        <v>1</v>
      </c>
    </row>
    <row r="21" spans="1:17" ht="15.75" thickBot="1" x14ac:dyDescent="0.3">
      <c r="A21" s="78" t="s">
        <v>32</v>
      </c>
      <c r="B21" s="79"/>
      <c r="C21" s="175"/>
      <c r="D21" s="175"/>
      <c r="E21" s="175"/>
      <c r="F21" s="175"/>
      <c r="G21" s="175"/>
      <c r="H21" s="175"/>
      <c r="I21" s="175"/>
      <c r="J21" s="176"/>
      <c r="K21" s="176"/>
      <c r="L21" s="176"/>
      <c r="M21" s="144"/>
      <c r="N21" s="176"/>
      <c r="O21" s="44"/>
      <c r="P21" s="45" t="s">
        <v>29</v>
      </c>
      <c r="Q21" s="69"/>
    </row>
    <row r="22" spans="1:17" x14ac:dyDescent="0.25">
      <c r="A22" s="34" t="s">
        <v>37</v>
      </c>
      <c r="B22" s="35" t="s">
        <v>38</v>
      </c>
      <c r="C22" s="36">
        <v>1</v>
      </c>
      <c r="D22" s="37"/>
      <c r="E22" s="37">
        <v>3</v>
      </c>
      <c r="F22" s="37"/>
      <c r="G22" s="37">
        <v>1</v>
      </c>
      <c r="H22" s="37">
        <v>1</v>
      </c>
      <c r="I22" s="162"/>
      <c r="J22" s="40">
        <f t="shared" si="1"/>
        <v>775</v>
      </c>
      <c r="K22" s="40">
        <f>JUNY!K22+J22</f>
        <v>2049</v>
      </c>
      <c r="L22" s="40">
        <f>H45</f>
        <v>500</v>
      </c>
      <c r="M22" s="40">
        <f t="shared" si="2"/>
        <v>500</v>
      </c>
      <c r="N22" s="40">
        <f>JUNY!N22+(J22-L22)</f>
        <v>-1451</v>
      </c>
      <c r="O22" s="44"/>
      <c r="P22" s="82"/>
      <c r="Q22" s="83"/>
    </row>
    <row r="23" spans="1:17" x14ac:dyDescent="0.25">
      <c r="A23" s="52" t="s">
        <v>40</v>
      </c>
      <c r="B23" s="53" t="s">
        <v>41</v>
      </c>
      <c r="C23" s="153">
        <v>1</v>
      </c>
      <c r="D23" s="154"/>
      <c r="E23" s="154">
        <v>1</v>
      </c>
      <c r="F23" s="154"/>
      <c r="G23" s="154"/>
      <c r="H23" s="154"/>
      <c r="I23" s="163"/>
      <c r="J23" s="58">
        <f t="shared" si="1"/>
        <v>355</v>
      </c>
      <c r="K23" s="58">
        <f>JUNY!K23+J23</f>
        <v>1065</v>
      </c>
      <c r="L23" s="58">
        <f>H46</f>
        <v>350</v>
      </c>
      <c r="M23" s="58">
        <f t="shared" si="2"/>
        <v>350</v>
      </c>
      <c r="N23" s="58">
        <f>JUNY!N23+(J23-L23)</f>
        <v>-1385</v>
      </c>
      <c r="O23" s="51"/>
      <c r="P23" s="45" t="s">
        <v>33</v>
      </c>
      <c r="Q23" s="77"/>
    </row>
    <row r="24" spans="1:17" x14ac:dyDescent="0.25">
      <c r="A24" s="70" t="s">
        <v>42</v>
      </c>
      <c r="B24" s="71" t="s">
        <v>43</v>
      </c>
      <c r="C24" s="72">
        <v>1</v>
      </c>
      <c r="D24" s="73"/>
      <c r="E24" s="73"/>
      <c r="F24" s="73"/>
      <c r="G24" s="73"/>
      <c r="H24" s="73"/>
      <c r="I24" s="165"/>
      <c r="J24" s="58">
        <f t="shared" si="1"/>
        <v>250</v>
      </c>
      <c r="K24" s="58">
        <f>JUNY!K24+J24</f>
        <v>855</v>
      </c>
      <c r="L24" s="58">
        <f>H46</f>
        <v>350</v>
      </c>
      <c r="M24" s="58">
        <f t="shared" si="2"/>
        <v>250</v>
      </c>
      <c r="N24" s="58">
        <f>JUNY!N24+(J24-L24)</f>
        <v>-1595</v>
      </c>
      <c r="O24" s="44"/>
      <c r="P24" s="45" t="s">
        <v>35</v>
      </c>
      <c r="Q24" s="77">
        <v>4</v>
      </c>
    </row>
    <row r="25" spans="1:17" x14ac:dyDescent="0.25">
      <c r="A25" s="70" t="s">
        <v>71</v>
      </c>
      <c r="B25" s="71" t="s">
        <v>34</v>
      </c>
      <c r="C25" s="72">
        <v>1</v>
      </c>
      <c r="D25" s="73"/>
      <c r="E25" s="73">
        <v>4</v>
      </c>
      <c r="F25" s="73"/>
      <c r="G25" s="73">
        <v>2</v>
      </c>
      <c r="H25" s="73">
        <v>1</v>
      </c>
      <c r="I25" s="165"/>
      <c r="J25" s="58">
        <f t="shared" si="1"/>
        <v>985</v>
      </c>
      <c r="K25" s="58">
        <f>JUNY!K25+J25</f>
        <v>1800</v>
      </c>
      <c r="L25" s="58">
        <f>H45</f>
        <v>500</v>
      </c>
      <c r="M25" s="58">
        <f t="shared" si="2"/>
        <v>500</v>
      </c>
      <c r="N25" s="58">
        <f>JUNY!N25+(J25-L25)</f>
        <v>-1700</v>
      </c>
      <c r="O25" s="44"/>
      <c r="P25" s="61" t="s">
        <v>36</v>
      </c>
      <c r="Q25" s="62">
        <v>4</v>
      </c>
    </row>
    <row r="26" spans="1:17" x14ac:dyDescent="0.25">
      <c r="A26" s="70" t="s">
        <v>30</v>
      </c>
      <c r="B26" s="71" t="s">
        <v>31</v>
      </c>
      <c r="C26" s="72">
        <v>1</v>
      </c>
      <c r="D26" s="73"/>
      <c r="E26" s="73"/>
      <c r="F26" s="73"/>
      <c r="G26" s="73"/>
      <c r="H26" s="73"/>
      <c r="I26" s="165"/>
      <c r="J26" s="58">
        <f t="shared" si="1"/>
        <v>250</v>
      </c>
      <c r="K26" s="58">
        <f>JUNY!K26+J26</f>
        <v>750</v>
      </c>
      <c r="L26" s="58">
        <f>H46</f>
        <v>350</v>
      </c>
      <c r="M26" s="58">
        <f t="shared" si="2"/>
        <v>250</v>
      </c>
      <c r="N26" s="58">
        <f>JUNY!N26+(J26-L26)</f>
        <v>-1700</v>
      </c>
      <c r="O26" s="44"/>
      <c r="P26" s="84" t="s">
        <v>39</v>
      </c>
      <c r="Q26" s="85">
        <v>1</v>
      </c>
    </row>
    <row r="27" spans="1:17" x14ac:dyDescent="0.25">
      <c r="A27" s="52" t="s">
        <v>99</v>
      </c>
      <c r="B27" s="53" t="s">
        <v>100</v>
      </c>
      <c r="C27" s="72">
        <v>1</v>
      </c>
      <c r="D27" s="73">
        <v>1</v>
      </c>
      <c r="E27" s="73">
        <v>1</v>
      </c>
      <c r="F27" s="73"/>
      <c r="G27" s="73"/>
      <c r="H27" s="73"/>
      <c r="I27" s="165"/>
      <c r="J27" s="58">
        <f t="shared" si="1"/>
        <v>496</v>
      </c>
      <c r="K27" s="58">
        <f>JUNY!K27+J27</f>
        <v>496</v>
      </c>
      <c r="L27" s="58">
        <f>H46</f>
        <v>350</v>
      </c>
      <c r="M27" s="58">
        <f t="shared" si="2"/>
        <v>350</v>
      </c>
      <c r="N27" s="58">
        <f>JUNY!N27+(J27-L27)</f>
        <v>-204</v>
      </c>
      <c r="O27" s="44"/>
      <c r="P27" s="84" t="s">
        <v>35</v>
      </c>
      <c r="Q27" s="77"/>
    </row>
    <row r="28" spans="1:17" x14ac:dyDescent="0.25">
      <c r="A28" s="52" t="s">
        <v>27</v>
      </c>
      <c r="B28" s="53" t="s">
        <v>28</v>
      </c>
      <c r="C28" s="72">
        <v>1</v>
      </c>
      <c r="D28" s="73"/>
      <c r="E28" s="73">
        <v>3</v>
      </c>
      <c r="F28" s="73"/>
      <c r="G28" s="73">
        <v>1</v>
      </c>
      <c r="H28" s="73">
        <v>1</v>
      </c>
      <c r="I28" s="165"/>
      <c r="J28" s="58">
        <f t="shared" si="1"/>
        <v>775</v>
      </c>
      <c r="K28" s="58">
        <f>JUNY!K28+J28</f>
        <v>2049</v>
      </c>
      <c r="L28" s="58">
        <f>H45</f>
        <v>500</v>
      </c>
      <c r="M28" s="58">
        <f t="shared" si="2"/>
        <v>500</v>
      </c>
      <c r="N28" s="58">
        <f>JUNY!N28+(J28-L28)</f>
        <v>-1451</v>
      </c>
      <c r="O28" s="44"/>
      <c r="P28" s="45" t="s">
        <v>44</v>
      </c>
      <c r="Q28" s="77">
        <v>1</v>
      </c>
    </row>
    <row r="29" spans="1:17" ht="15.75" thickBot="1" x14ac:dyDescent="0.3">
      <c r="A29" s="91" t="s">
        <v>45</v>
      </c>
      <c r="B29" s="92" t="s">
        <v>46</v>
      </c>
      <c r="C29" s="93">
        <v>1</v>
      </c>
      <c r="D29" s="94"/>
      <c r="E29" s="94">
        <v>1</v>
      </c>
      <c r="F29" s="94"/>
      <c r="G29" s="94">
        <v>1</v>
      </c>
      <c r="H29" s="94"/>
      <c r="I29" s="166"/>
      <c r="J29" s="76">
        <f t="shared" si="1"/>
        <v>460</v>
      </c>
      <c r="K29" s="76">
        <f>JUNY!K29+J29</f>
        <v>1485</v>
      </c>
      <c r="L29" s="76">
        <f>H45</f>
        <v>500</v>
      </c>
      <c r="M29" s="76">
        <f t="shared" si="2"/>
        <v>460</v>
      </c>
      <c r="N29" s="76">
        <f>JUNY!N29+(J29-L29)</f>
        <v>-2015</v>
      </c>
      <c r="O29" s="44"/>
      <c r="P29" s="45"/>
      <c r="Q29" s="77"/>
    </row>
    <row r="30" spans="1:17" x14ac:dyDescent="0.25">
      <c r="A30" s="8"/>
      <c r="B30" s="8"/>
      <c r="C30" s="8"/>
      <c r="D30" s="8"/>
      <c r="E30" s="8"/>
      <c r="F30" s="8"/>
      <c r="G30" s="8"/>
      <c r="H30" s="8"/>
      <c r="I30" s="8"/>
      <c r="J30" s="8"/>
      <c r="K30" s="8"/>
      <c r="L30" s="8"/>
      <c r="M30" s="8"/>
      <c r="N30" s="8"/>
      <c r="O30" s="44"/>
      <c r="P30" s="45" t="s">
        <v>35</v>
      </c>
      <c r="Q30" s="85">
        <v>1</v>
      </c>
    </row>
    <row r="31" spans="1:17" ht="15.75" thickBot="1" x14ac:dyDescent="0.3">
      <c r="A31" s="100" t="s">
        <v>48</v>
      </c>
      <c r="C31" s="8"/>
      <c r="D31" s="8"/>
      <c r="E31" s="8"/>
      <c r="F31" s="8"/>
      <c r="G31" s="8"/>
      <c r="H31" s="8"/>
      <c r="I31" s="8"/>
      <c r="J31" s="8"/>
      <c r="K31" s="8"/>
      <c r="L31" s="8"/>
      <c r="M31" s="8"/>
      <c r="N31" s="8"/>
      <c r="O31" s="9"/>
      <c r="P31" s="101" t="s">
        <v>47</v>
      </c>
      <c r="Q31" s="102"/>
    </row>
    <row r="32" spans="1:17" x14ac:dyDescent="0.25">
      <c r="A32" s="103" t="s">
        <v>49</v>
      </c>
      <c r="B32" s="104"/>
      <c r="C32" s="105">
        <v>250</v>
      </c>
      <c r="D32" s="106">
        <v>141</v>
      </c>
      <c r="E32" s="106">
        <v>105</v>
      </c>
      <c r="F32" s="106">
        <v>105</v>
      </c>
      <c r="G32" s="106">
        <v>105</v>
      </c>
      <c r="H32" s="106">
        <v>105</v>
      </c>
      <c r="I32" s="107">
        <v>72</v>
      </c>
      <c r="J32" s="8"/>
      <c r="K32" s="8"/>
      <c r="L32" s="8"/>
      <c r="M32" s="8"/>
      <c r="N32" s="8"/>
      <c r="O32" s="9"/>
    </row>
    <row r="33" spans="1:21" x14ac:dyDescent="0.25">
      <c r="A33" s="108" t="s">
        <v>50</v>
      </c>
      <c r="B33" s="109"/>
      <c r="C33" s="110">
        <f>+C32</f>
        <v>250</v>
      </c>
      <c r="D33" s="111">
        <f t="shared" ref="D33:I33" si="3">+D32</f>
        <v>141</v>
      </c>
      <c r="E33" s="111">
        <f t="shared" si="3"/>
        <v>105</v>
      </c>
      <c r="F33" s="111">
        <f t="shared" si="3"/>
        <v>105</v>
      </c>
      <c r="G33" s="111">
        <f t="shared" si="3"/>
        <v>105</v>
      </c>
      <c r="H33" s="111">
        <f t="shared" si="3"/>
        <v>105</v>
      </c>
      <c r="I33" s="112">
        <f t="shared" si="3"/>
        <v>72</v>
      </c>
      <c r="J33" s="8"/>
      <c r="K33" s="8"/>
      <c r="L33" s="8"/>
      <c r="M33" s="8"/>
      <c r="N33" s="8"/>
      <c r="O33" s="9"/>
    </row>
    <row r="34" spans="1:21" ht="15.75" thickBot="1" x14ac:dyDescent="0.3">
      <c r="A34" s="113" t="s">
        <v>51</v>
      </c>
      <c r="B34" s="114"/>
      <c r="C34" s="115">
        <f>+C32</f>
        <v>250</v>
      </c>
      <c r="D34" s="116"/>
      <c r="E34" s="117">
        <f>+E32</f>
        <v>105</v>
      </c>
      <c r="F34" s="117">
        <f>+F32</f>
        <v>105</v>
      </c>
      <c r="G34" s="117">
        <f>+G32</f>
        <v>105</v>
      </c>
      <c r="H34" s="117">
        <f>+H32</f>
        <v>105</v>
      </c>
      <c r="I34" s="118">
        <f>+I32</f>
        <v>72</v>
      </c>
      <c r="J34" s="8"/>
      <c r="K34" s="8"/>
      <c r="L34" s="8"/>
      <c r="M34" s="8"/>
      <c r="N34" s="8"/>
      <c r="O34" s="9"/>
    </row>
    <row r="35" spans="1:21" x14ac:dyDescent="0.25">
      <c r="A35" s="119"/>
      <c r="B35" s="120"/>
      <c r="C35" s="121"/>
      <c r="D35" s="122"/>
      <c r="E35" s="122"/>
      <c r="F35" s="122"/>
      <c r="G35" s="122"/>
      <c r="H35" s="122"/>
      <c r="I35" s="122"/>
      <c r="J35" s="8"/>
      <c r="K35" s="8"/>
      <c r="L35" s="8"/>
      <c r="M35" s="158"/>
      <c r="N35" s="8"/>
      <c r="O35" s="9"/>
    </row>
    <row r="36" spans="1:21" x14ac:dyDescent="0.25">
      <c r="A36" s="123" t="s">
        <v>52</v>
      </c>
      <c r="B36" s="123"/>
      <c r="C36" s="123"/>
      <c r="D36" s="123"/>
      <c r="E36" s="123"/>
      <c r="F36" s="123"/>
      <c r="G36" s="123"/>
      <c r="H36" s="123"/>
      <c r="I36" s="123"/>
      <c r="J36" s="123"/>
      <c r="K36" s="123"/>
      <c r="L36" s="123"/>
      <c r="M36" s="123"/>
      <c r="N36" s="123"/>
      <c r="O36" s="123"/>
      <c r="P36" s="123"/>
      <c r="Q36" s="123"/>
      <c r="R36" s="123"/>
      <c r="S36" s="123"/>
      <c r="T36" s="123"/>
    </row>
    <row r="37" spans="1:21" x14ac:dyDescent="0.25">
      <c r="A37" s="124"/>
      <c r="B37" s="124"/>
      <c r="C37" s="124"/>
      <c r="D37" s="124"/>
      <c r="E37" s="124"/>
      <c r="F37" s="124"/>
      <c r="G37" s="124"/>
      <c r="H37" s="124"/>
      <c r="I37" s="124"/>
      <c r="J37" s="124"/>
      <c r="K37" s="124"/>
      <c r="L37" s="124"/>
      <c r="M37" s="124"/>
      <c r="N37" s="124"/>
      <c r="O37" s="124"/>
      <c r="P37" s="124"/>
      <c r="Q37" s="124"/>
      <c r="R37" s="124"/>
      <c r="S37" s="124"/>
      <c r="T37" s="124"/>
    </row>
    <row r="38" spans="1:21" ht="30" customHeight="1" x14ac:dyDescent="0.25">
      <c r="A38" s="233" t="s">
        <v>118</v>
      </c>
      <c r="B38" s="233"/>
      <c r="C38" s="233"/>
      <c r="D38" s="233"/>
      <c r="E38" s="233"/>
      <c r="F38" s="233"/>
      <c r="G38" s="233"/>
      <c r="H38" s="233"/>
      <c r="I38" s="233"/>
      <c r="J38" s="233"/>
      <c r="K38" s="233"/>
      <c r="L38" s="233"/>
      <c r="M38" s="233"/>
      <c r="N38" s="233"/>
      <c r="O38" s="233"/>
      <c r="P38" s="233"/>
      <c r="Q38" s="233"/>
      <c r="R38" s="233"/>
      <c r="S38" s="233"/>
      <c r="T38" s="233"/>
      <c r="U38" s="233"/>
    </row>
    <row r="39" spans="1:21" ht="12.75" customHeight="1" x14ac:dyDescent="0.25">
      <c r="A39" s="2"/>
      <c r="B39" s="2"/>
      <c r="C39" s="2"/>
      <c r="E39" s="2"/>
      <c r="F39" s="2"/>
      <c r="G39" s="232" t="s">
        <v>117</v>
      </c>
      <c r="H39" s="232"/>
      <c r="O39" s="7"/>
      <c r="R39" s="2"/>
      <c r="S39" s="2"/>
      <c r="T39" s="2"/>
    </row>
    <row r="40" spans="1:21" ht="13.5" customHeight="1" x14ac:dyDescent="0.25">
      <c r="A40" s="125"/>
      <c r="B40" s="125"/>
      <c r="E40" s="126"/>
      <c r="F40" s="127"/>
      <c r="G40" s="128" t="s">
        <v>53</v>
      </c>
      <c r="H40" s="129" t="s">
        <v>54</v>
      </c>
      <c r="O40" s="7"/>
      <c r="S40" s="130"/>
      <c r="T40" s="131"/>
    </row>
    <row r="41" spans="1:21" x14ac:dyDescent="0.25">
      <c r="A41" s="125"/>
      <c r="B41" s="125"/>
      <c r="E41" s="132"/>
      <c r="F41" s="133" t="s">
        <v>55</v>
      </c>
      <c r="G41" s="134">
        <v>11700</v>
      </c>
      <c r="H41" s="135">
        <f t="shared" ref="H41:H46" si="4">ROUND((G41/12),2)</f>
        <v>975</v>
      </c>
      <c r="O41" s="7"/>
      <c r="S41" s="130"/>
    </row>
    <row r="42" spans="1:21" x14ac:dyDescent="0.25">
      <c r="A42" s="125"/>
      <c r="B42" s="125"/>
      <c r="E42" s="132"/>
      <c r="F42" s="133" t="s">
        <v>72</v>
      </c>
      <c r="G42" s="134">
        <v>13800</v>
      </c>
      <c r="H42" s="135">
        <f t="shared" si="4"/>
        <v>1150</v>
      </c>
      <c r="O42" s="7"/>
      <c r="S42" s="130"/>
    </row>
    <row r="43" spans="1:21" x14ac:dyDescent="0.25">
      <c r="A43" s="125"/>
      <c r="B43" s="125"/>
      <c r="E43" s="132"/>
      <c r="F43" s="133" t="s">
        <v>73</v>
      </c>
      <c r="G43" s="134">
        <v>16800</v>
      </c>
      <c r="H43" s="135">
        <f t="shared" si="4"/>
        <v>1400</v>
      </c>
      <c r="O43" s="7"/>
      <c r="S43" s="130"/>
    </row>
    <row r="44" spans="1:21" x14ac:dyDescent="0.25">
      <c r="A44" s="125"/>
      <c r="B44" s="125"/>
      <c r="E44" s="132"/>
      <c r="F44" s="133" t="s">
        <v>56</v>
      </c>
      <c r="G44" s="134">
        <v>12300</v>
      </c>
      <c r="H44" s="135">
        <f t="shared" si="4"/>
        <v>1025</v>
      </c>
      <c r="O44" s="7"/>
      <c r="S44" s="130"/>
    </row>
    <row r="45" spans="1:21" x14ac:dyDescent="0.25">
      <c r="A45" s="125"/>
      <c r="B45" s="125"/>
      <c r="E45" s="132"/>
      <c r="F45" s="133" t="s">
        <v>57</v>
      </c>
      <c r="G45" s="134">
        <v>6000</v>
      </c>
      <c r="H45" s="135">
        <f t="shared" si="4"/>
        <v>500</v>
      </c>
      <c r="O45" s="7"/>
      <c r="S45" s="130"/>
    </row>
    <row r="46" spans="1:21" x14ac:dyDescent="0.25">
      <c r="A46" s="125"/>
      <c r="B46" s="125"/>
      <c r="E46" s="136"/>
      <c r="F46" s="137" t="s">
        <v>58</v>
      </c>
      <c r="G46" s="138">
        <v>4200</v>
      </c>
      <c r="H46" s="139">
        <f t="shared" si="4"/>
        <v>350</v>
      </c>
      <c r="O46" s="7"/>
      <c r="S46" s="130"/>
    </row>
    <row r="47" spans="1:21" x14ac:dyDescent="0.25">
      <c r="A47" s="125"/>
      <c r="B47" s="125"/>
      <c r="C47" s="140"/>
      <c r="D47" s="3"/>
      <c r="E47" s="3"/>
      <c r="F47" s="3"/>
      <c r="G47" s="3"/>
      <c r="H47" s="3"/>
      <c r="I47" s="4"/>
      <c r="J47" s="3"/>
      <c r="K47" s="3"/>
      <c r="L47" s="3"/>
      <c r="M47" s="3"/>
      <c r="N47" s="3"/>
      <c r="O47" s="3"/>
      <c r="P47" s="3"/>
      <c r="Q47" s="3"/>
      <c r="R47" s="3"/>
      <c r="S47" s="3"/>
      <c r="T47" s="3"/>
    </row>
    <row r="48" spans="1:21" s="3" customFormat="1" ht="12.75" customHeight="1" x14ac:dyDescent="0.2">
      <c r="A48" s="233" t="s">
        <v>59</v>
      </c>
      <c r="B48" s="233"/>
      <c r="C48" s="233"/>
      <c r="D48" s="233"/>
      <c r="E48" s="233"/>
      <c r="F48" s="233"/>
      <c r="G48" s="233"/>
      <c r="H48" s="233"/>
      <c r="I48" s="233"/>
      <c r="J48" s="233"/>
      <c r="K48" s="233"/>
      <c r="L48" s="233"/>
      <c r="M48" s="233"/>
      <c r="N48" s="233"/>
      <c r="O48" s="233"/>
      <c r="P48" s="233"/>
      <c r="Q48" s="233"/>
      <c r="R48" s="233"/>
      <c r="S48" s="233"/>
      <c r="T48" s="233"/>
    </row>
    <row r="49" spans="1:20" x14ac:dyDescent="0.25">
      <c r="A49" s="233" t="s">
        <v>94</v>
      </c>
      <c r="B49" s="233"/>
      <c r="C49" s="233"/>
      <c r="D49" s="233"/>
      <c r="E49" s="233"/>
      <c r="F49" s="233"/>
      <c r="G49" s="233"/>
      <c r="H49" s="233"/>
      <c r="I49" s="233"/>
      <c r="J49" s="233"/>
      <c r="K49" s="233"/>
      <c r="L49" s="233"/>
      <c r="M49" s="233"/>
      <c r="N49" s="233"/>
      <c r="O49" s="233"/>
      <c r="P49" s="233"/>
      <c r="Q49" s="233"/>
      <c r="R49" s="233"/>
      <c r="S49" s="233"/>
      <c r="T49" s="233"/>
    </row>
    <row r="50" spans="1:20" ht="27" customHeight="1" x14ac:dyDescent="0.25">
      <c r="A50" s="233" t="s">
        <v>95</v>
      </c>
      <c r="B50" s="233"/>
      <c r="C50" s="233"/>
      <c r="D50" s="233"/>
      <c r="E50" s="233"/>
      <c r="F50" s="233"/>
      <c r="G50" s="233"/>
      <c r="H50" s="233"/>
      <c r="I50" s="233"/>
      <c r="J50" s="233"/>
      <c r="K50" s="233"/>
      <c r="L50" s="233"/>
      <c r="M50" s="233"/>
      <c r="N50" s="233"/>
      <c r="O50" s="233"/>
      <c r="P50" s="233"/>
      <c r="Q50" s="233"/>
      <c r="R50" s="233"/>
      <c r="S50" s="233"/>
      <c r="T50" s="233"/>
    </row>
    <row r="51" spans="1:20" ht="84.75" customHeight="1" x14ac:dyDescent="0.25">
      <c r="A51" s="233" t="s">
        <v>96</v>
      </c>
      <c r="B51" s="233"/>
      <c r="C51" s="233"/>
      <c r="D51" s="233"/>
      <c r="E51" s="233"/>
      <c r="F51" s="233"/>
      <c r="G51" s="233"/>
      <c r="H51" s="233"/>
      <c r="I51" s="233"/>
      <c r="J51" s="233"/>
      <c r="K51" s="233"/>
      <c r="L51" s="233"/>
      <c r="M51" s="233"/>
      <c r="N51" s="233"/>
      <c r="O51" s="233"/>
      <c r="P51" s="233"/>
      <c r="Q51" s="233"/>
      <c r="R51" s="233"/>
      <c r="S51" s="233"/>
      <c r="T51" s="233"/>
    </row>
    <row r="52" spans="1:20" x14ac:dyDescent="0.25">
      <c r="A52" s="233" t="s">
        <v>79</v>
      </c>
      <c r="B52" s="233"/>
      <c r="C52" s="233"/>
      <c r="D52" s="233"/>
      <c r="E52" s="233"/>
      <c r="F52" s="233"/>
      <c r="G52" s="233"/>
      <c r="H52" s="233"/>
      <c r="I52" s="233"/>
      <c r="J52" s="233"/>
      <c r="K52" s="233"/>
      <c r="L52" s="233"/>
      <c r="M52" s="233"/>
      <c r="N52" s="233"/>
      <c r="O52" s="233"/>
      <c r="P52" s="233"/>
      <c r="Q52" s="233"/>
      <c r="R52" s="233"/>
      <c r="S52" s="233"/>
      <c r="T52" s="233"/>
    </row>
    <row r="53" spans="1:20" x14ac:dyDescent="0.25">
      <c r="A53" s="2"/>
      <c r="B53" s="2"/>
      <c r="C53" s="2"/>
      <c r="D53" s="2"/>
      <c r="E53" s="2"/>
      <c r="F53" s="2"/>
      <c r="G53" s="2"/>
      <c r="H53" s="2"/>
      <c r="I53" s="2"/>
      <c r="J53" s="2"/>
      <c r="K53" s="2"/>
      <c r="L53" s="2"/>
      <c r="M53" s="2"/>
      <c r="N53" s="2"/>
      <c r="O53" s="2"/>
      <c r="P53" s="2"/>
      <c r="Q53" s="2"/>
      <c r="R53" s="2"/>
      <c r="S53" s="2"/>
      <c r="T53" s="2"/>
    </row>
    <row r="54" spans="1:20" x14ac:dyDescent="0.25">
      <c r="A54" s="125"/>
      <c r="B54" s="125" t="s">
        <v>60</v>
      </c>
      <c r="C54" s="140"/>
      <c r="D54" s="140"/>
      <c r="E54" s="140"/>
      <c r="F54" s="140"/>
      <c r="G54" s="140"/>
      <c r="H54" s="140"/>
      <c r="I54" s="140"/>
      <c r="J54" s="140"/>
      <c r="K54" s="140"/>
      <c r="L54" s="140"/>
      <c r="M54" s="140"/>
      <c r="N54" s="140"/>
      <c r="O54" s="140"/>
      <c r="P54" s="140"/>
      <c r="Q54" s="140"/>
      <c r="R54" s="140"/>
      <c r="S54" s="159" t="s">
        <v>75</v>
      </c>
      <c r="T54" s="131"/>
    </row>
    <row r="55" spans="1:20" x14ac:dyDescent="0.25">
      <c r="A55" s="125"/>
      <c r="B55" s="125"/>
      <c r="C55" s="140"/>
      <c r="D55" s="140"/>
      <c r="E55" s="140"/>
      <c r="F55" s="140"/>
      <c r="G55" s="140"/>
      <c r="H55" s="140"/>
      <c r="I55" s="140"/>
      <c r="J55" s="140"/>
      <c r="K55" s="140"/>
      <c r="L55" s="140"/>
      <c r="M55" s="140"/>
      <c r="N55" s="140"/>
      <c r="O55" s="140"/>
      <c r="P55" s="140"/>
      <c r="Q55" s="140"/>
      <c r="R55" s="140"/>
      <c r="S55" s="159"/>
      <c r="T55" s="131"/>
    </row>
    <row r="56" spans="1:20" x14ac:dyDescent="0.25">
      <c r="A56" s="125"/>
      <c r="B56" s="125"/>
      <c r="C56" s="140"/>
      <c r="D56" s="140"/>
      <c r="E56" s="140"/>
      <c r="F56" s="140"/>
      <c r="G56" s="140"/>
      <c r="H56" s="140"/>
      <c r="I56" s="140"/>
      <c r="J56" s="140"/>
      <c r="K56" s="140"/>
      <c r="L56" s="140"/>
      <c r="M56" s="140"/>
      <c r="N56" s="140"/>
      <c r="O56" s="140"/>
      <c r="P56" s="140"/>
      <c r="Q56" s="140"/>
      <c r="R56" s="140"/>
      <c r="S56" s="159"/>
      <c r="T56" s="131"/>
    </row>
    <row r="57" spans="1:20" x14ac:dyDescent="0.25">
      <c r="A57" s="125"/>
      <c r="B57" s="125"/>
      <c r="C57" s="140"/>
      <c r="D57" s="140"/>
      <c r="E57" s="140"/>
      <c r="F57" s="140"/>
      <c r="G57" s="140"/>
      <c r="H57" s="140"/>
      <c r="I57" s="140"/>
      <c r="J57" s="140"/>
      <c r="K57" s="140"/>
      <c r="L57" s="140"/>
      <c r="M57" s="140"/>
      <c r="N57" s="140"/>
      <c r="O57" s="140"/>
      <c r="P57" s="140"/>
      <c r="Q57" s="140"/>
      <c r="R57" s="140"/>
      <c r="S57" s="159"/>
      <c r="T57" s="131"/>
    </row>
    <row r="58" spans="1:20" x14ac:dyDescent="0.25">
      <c r="A58" s="125"/>
      <c r="B58" s="125"/>
      <c r="C58" s="140"/>
      <c r="D58" s="140"/>
      <c r="E58" s="140"/>
      <c r="F58" s="140"/>
      <c r="G58" s="140"/>
      <c r="H58" s="140"/>
      <c r="I58" s="140"/>
      <c r="J58" s="140"/>
      <c r="K58" s="140"/>
      <c r="L58" s="140"/>
      <c r="M58" s="140"/>
      <c r="N58" s="140"/>
      <c r="O58" s="140"/>
      <c r="P58" s="140"/>
      <c r="Q58" s="140"/>
      <c r="R58" s="140"/>
      <c r="S58" s="159"/>
      <c r="T58" s="131"/>
    </row>
    <row r="59" spans="1:20" x14ac:dyDescent="0.25">
      <c r="A59" s="125"/>
      <c r="B59" s="125" t="s">
        <v>61</v>
      </c>
      <c r="C59" s="140"/>
      <c r="D59" s="140"/>
      <c r="E59" s="140"/>
      <c r="F59" s="140"/>
      <c r="G59" s="140"/>
      <c r="H59" s="140"/>
      <c r="I59" s="140"/>
      <c r="J59" s="140"/>
      <c r="K59" s="140"/>
      <c r="L59" s="140"/>
      <c r="M59" s="140"/>
      <c r="N59" s="140"/>
      <c r="O59" s="140"/>
      <c r="P59" s="140"/>
      <c r="Q59" s="140"/>
      <c r="R59" s="140"/>
      <c r="S59" s="131" t="s">
        <v>76</v>
      </c>
      <c r="T59" s="131"/>
    </row>
    <row r="60" spans="1:20" x14ac:dyDescent="0.25">
      <c r="J60" s="7" t="s">
        <v>103</v>
      </c>
      <c r="N60" s="141"/>
      <c r="O60" s="3"/>
      <c r="P60" s="3"/>
    </row>
    <row r="61" spans="1:20" x14ac:dyDescent="0.25">
      <c r="O61" s="141"/>
      <c r="P61" s="3"/>
      <c r="Q61" s="3"/>
    </row>
  </sheetData>
  <mergeCells count="13">
    <mergeCell ref="A52:T52"/>
    <mergeCell ref="G39:H39"/>
    <mergeCell ref="A48:T48"/>
    <mergeCell ref="A49:T49"/>
    <mergeCell ref="A50:T50"/>
    <mergeCell ref="A51:T51"/>
    <mergeCell ref="A38:U38"/>
    <mergeCell ref="A9:Q9"/>
    <mergeCell ref="A12:B13"/>
    <mergeCell ref="C12:I12"/>
    <mergeCell ref="J12:J13"/>
    <mergeCell ref="K12:K13"/>
    <mergeCell ref="N12:N13"/>
  </mergeCells>
  <pageMargins left="0.70866141732283472" right="0.70866141732283472" top="0.74803149606299213" bottom="0.74803149606299213" header="0.31496062992125984" footer="0.31496062992125984"/>
  <pageSetup paperSize="9" scale="46"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61"/>
  <sheetViews>
    <sheetView workbookViewId="0">
      <selection activeCell="B3" sqref="B3"/>
    </sheetView>
  </sheetViews>
  <sheetFormatPr defaultColWidth="11.42578125" defaultRowHeight="15" x14ac:dyDescent="0.25"/>
  <cols>
    <col min="1" max="1" width="18" style="7" customWidth="1"/>
    <col min="2" max="2" width="11.42578125" style="7"/>
    <col min="3" max="4" width="10.7109375" style="7" customWidth="1"/>
    <col min="5" max="5" width="12.85546875" style="7" customWidth="1"/>
    <col min="6" max="6" width="10.7109375" style="7" customWidth="1"/>
    <col min="7" max="7" width="12.85546875" style="7" customWidth="1"/>
    <col min="8" max="9" width="10.7109375" style="7" customWidth="1"/>
    <col min="10" max="13" width="14.85546875" style="7" customWidth="1"/>
    <col min="14" max="14" width="15.42578125" style="7" customWidth="1"/>
    <col min="15" max="15" width="5.85546875" style="142" customWidth="1"/>
    <col min="16" max="17" width="15.42578125" style="142" customWidth="1"/>
    <col min="18" max="18" width="15.42578125" style="142" hidden="1" customWidth="1"/>
    <col min="19" max="19" width="17.140625" style="142" customWidth="1"/>
    <col min="20" max="20" width="6.28515625" style="142" customWidth="1"/>
    <col min="21" max="21" width="13.85546875" style="7" customWidth="1"/>
    <col min="22" max="22" width="6.7109375" style="7" customWidth="1"/>
    <col min="23" max="23" width="2.140625" style="7" customWidth="1"/>
    <col min="24" max="259" width="11.42578125" style="7"/>
    <col min="260" max="260" width="18" style="7" customWidth="1"/>
    <col min="261" max="261" width="11.42578125" style="7"/>
    <col min="262" max="263" width="10.7109375" style="7" customWidth="1"/>
    <col min="264" max="264" width="12.85546875" style="7" customWidth="1"/>
    <col min="265" max="265" width="10.7109375" style="7" customWidth="1"/>
    <col min="266" max="266" width="12.85546875" style="7" customWidth="1"/>
    <col min="267" max="268" width="10.7109375" style="7" customWidth="1"/>
    <col min="269" max="269" width="14.85546875" style="7" customWidth="1"/>
    <col min="270" max="270" width="15.42578125" style="7" customWidth="1"/>
    <col min="271" max="271" width="16.28515625" style="7" customWidth="1"/>
    <col min="272" max="272" width="12.85546875" style="7" customWidth="1"/>
    <col min="273" max="273" width="13.42578125" style="7" customWidth="1"/>
    <col min="274" max="275" width="15.7109375" style="7" customWidth="1"/>
    <col min="276" max="276" width="9.28515625" style="7" customWidth="1"/>
    <col min="277" max="277" width="13.85546875" style="7" customWidth="1"/>
    <col min="278" max="278" width="6.7109375" style="7" customWidth="1"/>
    <col min="279" max="279" width="2.140625" style="7" customWidth="1"/>
    <col min="280" max="515" width="11.42578125" style="7"/>
    <col min="516" max="516" width="18" style="7" customWidth="1"/>
    <col min="517" max="517" width="11.42578125" style="7"/>
    <col min="518" max="519" width="10.7109375" style="7" customWidth="1"/>
    <col min="520" max="520" width="12.85546875" style="7" customWidth="1"/>
    <col min="521" max="521" width="10.7109375" style="7" customWidth="1"/>
    <col min="522" max="522" width="12.85546875" style="7" customWidth="1"/>
    <col min="523" max="524" width="10.7109375" style="7" customWidth="1"/>
    <col min="525" max="525" width="14.85546875" style="7" customWidth="1"/>
    <col min="526" max="526" width="15.42578125" style="7" customWidth="1"/>
    <col min="527" max="527" width="16.28515625" style="7" customWidth="1"/>
    <col min="528" max="528" width="12.85546875" style="7" customWidth="1"/>
    <col min="529" max="529" width="13.42578125" style="7" customWidth="1"/>
    <col min="530" max="531" width="15.7109375" style="7" customWidth="1"/>
    <col min="532" max="532" width="9.28515625" style="7" customWidth="1"/>
    <col min="533" max="533" width="13.85546875" style="7" customWidth="1"/>
    <col min="534" max="534" width="6.7109375" style="7" customWidth="1"/>
    <col min="535" max="535" width="2.140625" style="7" customWidth="1"/>
    <col min="536" max="771" width="11.42578125" style="7"/>
    <col min="772" max="772" width="18" style="7" customWidth="1"/>
    <col min="773" max="773" width="11.42578125" style="7"/>
    <col min="774" max="775" width="10.7109375" style="7" customWidth="1"/>
    <col min="776" max="776" width="12.85546875" style="7" customWidth="1"/>
    <col min="777" max="777" width="10.7109375" style="7" customWidth="1"/>
    <col min="778" max="778" width="12.85546875" style="7" customWidth="1"/>
    <col min="779" max="780" width="10.7109375" style="7" customWidth="1"/>
    <col min="781" max="781" width="14.85546875" style="7" customWidth="1"/>
    <col min="782" max="782" width="15.42578125" style="7" customWidth="1"/>
    <col min="783" max="783" width="16.28515625" style="7" customWidth="1"/>
    <col min="784" max="784" width="12.85546875" style="7" customWidth="1"/>
    <col min="785" max="785" width="13.42578125" style="7" customWidth="1"/>
    <col min="786" max="787" width="15.7109375" style="7" customWidth="1"/>
    <col min="788" max="788" width="9.28515625" style="7" customWidth="1"/>
    <col min="789" max="789" width="13.85546875" style="7" customWidth="1"/>
    <col min="790" max="790" width="6.7109375" style="7" customWidth="1"/>
    <col min="791" max="791" width="2.140625" style="7" customWidth="1"/>
    <col min="792" max="1027" width="11.42578125" style="7"/>
    <col min="1028" max="1028" width="18" style="7" customWidth="1"/>
    <col min="1029" max="1029" width="11.42578125" style="7"/>
    <col min="1030" max="1031" width="10.7109375" style="7" customWidth="1"/>
    <col min="1032" max="1032" width="12.85546875" style="7" customWidth="1"/>
    <col min="1033" max="1033" width="10.7109375" style="7" customWidth="1"/>
    <col min="1034" max="1034" width="12.85546875" style="7" customWidth="1"/>
    <col min="1035" max="1036" width="10.7109375" style="7" customWidth="1"/>
    <col min="1037" max="1037" width="14.85546875" style="7" customWidth="1"/>
    <col min="1038" max="1038" width="15.42578125" style="7" customWidth="1"/>
    <col min="1039" max="1039" width="16.28515625" style="7" customWidth="1"/>
    <col min="1040" max="1040" width="12.85546875" style="7" customWidth="1"/>
    <col min="1041" max="1041" width="13.42578125" style="7" customWidth="1"/>
    <col min="1042" max="1043" width="15.7109375" style="7" customWidth="1"/>
    <col min="1044" max="1044" width="9.28515625" style="7" customWidth="1"/>
    <col min="1045" max="1045" width="13.85546875" style="7" customWidth="1"/>
    <col min="1046" max="1046" width="6.7109375" style="7" customWidth="1"/>
    <col min="1047" max="1047" width="2.140625" style="7" customWidth="1"/>
    <col min="1048" max="1283" width="11.42578125" style="7"/>
    <col min="1284" max="1284" width="18" style="7" customWidth="1"/>
    <col min="1285" max="1285" width="11.42578125" style="7"/>
    <col min="1286" max="1287" width="10.7109375" style="7" customWidth="1"/>
    <col min="1288" max="1288" width="12.85546875" style="7" customWidth="1"/>
    <col min="1289" max="1289" width="10.7109375" style="7" customWidth="1"/>
    <col min="1290" max="1290" width="12.85546875" style="7" customWidth="1"/>
    <col min="1291" max="1292" width="10.7109375" style="7" customWidth="1"/>
    <col min="1293" max="1293" width="14.85546875" style="7" customWidth="1"/>
    <col min="1294" max="1294" width="15.42578125" style="7" customWidth="1"/>
    <col min="1295" max="1295" width="16.28515625" style="7" customWidth="1"/>
    <col min="1296" max="1296" width="12.85546875" style="7" customWidth="1"/>
    <col min="1297" max="1297" width="13.42578125" style="7" customWidth="1"/>
    <col min="1298" max="1299" width="15.7109375" style="7" customWidth="1"/>
    <col min="1300" max="1300" width="9.28515625" style="7" customWidth="1"/>
    <col min="1301" max="1301" width="13.85546875" style="7" customWidth="1"/>
    <col min="1302" max="1302" width="6.7109375" style="7" customWidth="1"/>
    <col min="1303" max="1303" width="2.140625" style="7" customWidth="1"/>
    <col min="1304" max="1539" width="11.42578125" style="7"/>
    <col min="1540" max="1540" width="18" style="7" customWidth="1"/>
    <col min="1541" max="1541" width="11.42578125" style="7"/>
    <col min="1542" max="1543" width="10.7109375" style="7" customWidth="1"/>
    <col min="1544" max="1544" width="12.85546875" style="7" customWidth="1"/>
    <col min="1545" max="1545" width="10.7109375" style="7" customWidth="1"/>
    <col min="1546" max="1546" width="12.85546875" style="7" customWidth="1"/>
    <col min="1547" max="1548" width="10.7109375" style="7" customWidth="1"/>
    <col min="1549" max="1549" width="14.85546875" style="7" customWidth="1"/>
    <col min="1550" max="1550" width="15.42578125" style="7" customWidth="1"/>
    <col min="1551" max="1551" width="16.28515625" style="7" customWidth="1"/>
    <col min="1552" max="1552" width="12.85546875" style="7" customWidth="1"/>
    <col min="1553" max="1553" width="13.42578125" style="7" customWidth="1"/>
    <col min="1554" max="1555" width="15.7109375" style="7" customWidth="1"/>
    <col min="1556" max="1556" width="9.28515625" style="7" customWidth="1"/>
    <col min="1557" max="1557" width="13.85546875" style="7" customWidth="1"/>
    <col min="1558" max="1558" width="6.7109375" style="7" customWidth="1"/>
    <col min="1559" max="1559" width="2.140625" style="7" customWidth="1"/>
    <col min="1560" max="1795" width="11.42578125" style="7"/>
    <col min="1796" max="1796" width="18" style="7" customWidth="1"/>
    <col min="1797" max="1797" width="11.42578125" style="7"/>
    <col min="1798" max="1799" width="10.7109375" style="7" customWidth="1"/>
    <col min="1800" max="1800" width="12.85546875" style="7" customWidth="1"/>
    <col min="1801" max="1801" width="10.7109375" style="7" customWidth="1"/>
    <col min="1802" max="1802" width="12.85546875" style="7" customWidth="1"/>
    <col min="1803" max="1804" width="10.7109375" style="7" customWidth="1"/>
    <col min="1805" max="1805" width="14.85546875" style="7" customWidth="1"/>
    <col min="1806" max="1806" width="15.42578125" style="7" customWidth="1"/>
    <col min="1807" max="1807" width="16.28515625" style="7" customWidth="1"/>
    <col min="1808" max="1808" width="12.85546875" style="7" customWidth="1"/>
    <col min="1809" max="1809" width="13.42578125" style="7" customWidth="1"/>
    <col min="1810" max="1811" width="15.7109375" style="7" customWidth="1"/>
    <col min="1812" max="1812" width="9.28515625" style="7" customWidth="1"/>
    <col min="1813" max="1813" width="13.85546875" style="7" customWidth="1"/>
    <col min="1814" max="1814" width="6.7109375" style="7" customWidth="1"/>
    <col min="1815" max="1815" width="2.140625" style="7" customWidth="1"/>
    <col min="1816" max="2051" width="11.42578125" style="7"/>
    <col min="2052" max="2052" width="18" style="7" customWidth="1"/>
    <col min="2053" max="2053" width="11.42578125" style="7"/>
    <col min="2054" max="2055" width="10.7109375" style="7" customWidth="1"/>
    <col min="2056" max="2056" width="12.85546875" style="7" customWidth="1"/>
    <col min="2057" max="2057" width="10.7109375" style="7" customWidth="1"/>
    <col min="2058" max="2058" width="12.85546875" style="7" customWidth="1"/>
    <col min="2059" max="2060" width="10.7109375" style="7" customWidth="1"/>
    <col min="2061" max="2061" width="14.85546875" style="7" customWidth="1"/>
    <col min="2062" max="2062" width="15.42578125" style="7" customWidth="1"/>
    <col min="2063" max="2063" width="16.28515625" style="7" customWidth="1"/>
    <col min="2064" max="2064" width="12.85546875" style="7" customWidth="1"/>
    <col min="2065" max="2065" width="13.42578125" style="7" customWidth="1"/>
    <col min="2066" max="2067" width="15.7109375" style="7" customWidth="1"/>
    <col min="2068" max="2068" width="9.28515625" style="7" customWidth="1"/>
    <col min="2069" max="2069" width="13.85546875" style="7" customWidth="1"/>
    <col min="2070" max="2070" width="6.7109375" style="7" customWidth="1"/>
    <col min="2071" max="2071" width="2.140625" style="7" customWidth="1"/>
    <col min="2072" max="2307" width="11.42578125" style="7"/>
    <col min="2308" max="2308" width="18" style="7" customWidth="1"/>
    <col min="2309" max="2309" width="11.42578125" style="7"/>
    <col min="2310" max="2311" width="10.7109375" style="7" customWidth="1"/>
    <col min="2312" max="2312" width="12.85546875" style="7" customWidth="1"/>
    <col min="2313" max="2313" width="10.7109375" style="7" customWidth="1"/>
    <col min="2314" max="2314" width="12.85546875" style="7" customWidth="1"/>
    <col min="2315" max="2316" width="10.7109375" style="7" customWidth="1"/>
    <col min="2317" max="2317" width="14.85546875" style="7" customWidth="1"/>
    <col min="2318" max="2318" width="15.42578125" style="7" customWidth="1"/>
    <col min="2319" max="2319" width="16.28515625" style="7" customWidth="1"/>
    <col min="2320" max="2320" width="12.85546875" style="7" customWidth="1"/>
    <col min="2321" max="2321" width="13.42578125" style="7" customWidth="1"/>
    <col min="2322" max="2323" width="15.7109375" style="7" customWidth="1"/>
    <col min="2324" max="2324" width="9.28515625" style="7" customWidth="1"/>
    <col min="2325" max="2325" width="13.85546875" style="7" customWidth="1"/>
    <col min="2326" max="2326" width="6.7109375" style="7" customWidth="1"/>
    <col min="2327" max="2327" width="2.140625" style="7" customWidth="1"/>
    <col min="2328" max="2563" width="11.42578125" style="7"/>
    <col min="2564" max="2564" width="18" style="7" customWidth="1"/>
    <col min="2565" max="2565" width="11.42578125" style="7"/>
    <col min="2566" max="2567" width="10.7109375" style="7" customWidth="1"/>
    <col min="2568" max="2568" width="12.85546875" style="7" customWidth="1"/>
    <col min="2569" max="2569" width="10.7109375" style="7" customWidth="1"/>
    <col min="2570" max="2570" width="12.85546875" style="7" customWidth="1"/>
    <col min="2571" max="2572" width="10.7109375" style="7" customWidth="1"/>
    <col min="2573" max="2573" width="14.85546875" style="7" customWidth="1"/>
    <col min="2574" max="2574" width="15.42578125" style="7" customWidth="1"/>
    <col min="2575" max="2575" width="16.28515625" style="7" customWidth="1"/>
    <col min="2576" max="2576" width="12.85546875" style="7" customWidth="1"/>
    <col min="2577" max="2577" width="13.42578125" style="7" customWidth="1"/>
    <col min="2578" max="2579" width="15.7109375" style="7" customWidth="1"/>
    <col min="2580" max="2580" width="9.28515625" style="7" customWidth="1"/>
    <col min="2581" max="2581" width="13.85546875" style="7" customWidth="1"/>
    <col min="2582" max="2582" width="6.7109375" style="7" customWidth="1"/>
    <col min="2583" max="2583" width="2.140625" style="7" customWidth="1"/>
    <col min="2584" max="2819" width="11.42578125" style="7"/>
    <col min="2820" max="2820" width="18" style="7" customWidth="1"/>
    <col min="2821" max="2821" width="11.42578125" style="7"/>
    <col min="2822" max="2823" width="10.7109375" style="7" customWidth="1"/>
    <col min="2824" max="2824" width="12.85546875" style="7" customWidth="1"/>
    <col min="2825" max="2825" width="10.7109375" style="7" customWidth="1"/>
    <col min="2826" max="2826" width="12.85546875" style="7" customWidth="1"/>
    <col min="2827" max="2828" width="10.7109375" style="7" customWidth="1"/>
    <col min="2829" max="2829" width="14.85546875" style="7" customWidth="1"/>
    <col min="2830" max="2830" width="15.42578125" style="7" customWidth="1"/>
    <col min="2831" max="2831" width="16.28515625" style="7" customWidth="1"/>
    <col min="2832" max="2832" width="12.85546875" style="7" customWidth="1"/>
    <col min="2833" max="2833" width="13.42578125" style="7" customWidth="1"/>
    <col min="2834" max="2835" width="15.7109375" style="7" customWidth="1"/>
    <col min="2836" max="2836" width="9.28515625" style="7" customWidth="1"/>
    <col min="2837" max="2837" width="13.85546875" style="7" customWidth="1"/>
    <col min="2838" max="2838" width="6.7109375" style="7" customWidth="1"/>
    <col min="2839" max="2839" width="2.140625" style="7" customWidth="1"/>
    <col min="2840" max="3075" width="11.42578125" style="7"/>
    <col min="3076" max="3076" width="18" style="7" customWidth="1"/>
    <col min="3077" max="3077" width="11.42578125" style="7"/>
    <col min="3078" max="3079" width="10.7109375" style="7" customWidth="1"/>
    <col min="3080" max="3080" width="12.85546875" style="7" customWidth="1"/>
    <col min="3081" max="3081" width="10.7109375" style="7" customWidth="1"/>
    <col min="3082" max="3082" width="12.85546875" style="7" customWidth="1"/>
    <col min="3083" max="3084" width="10.7109375" style="7" customWidth="1"/>
    <col min="3085" max="3085" width="14.85546875" style="7" customWidth="1"/>
    <col min="3086" max="3086" width="15.42578125" style="7" customWidth="1"/>
    <col min="3087" max="3087" width="16.28515625" style="7" customWidth="1"/>
    <col min="3088" max="3088" width="12.85546875" style="7" customWidth="1"/>
    <col min="3089" max="3089" width="13.42578125" style="7" customWidth="1"/>
    <col min="3090" max="3091" width="15.7109375" style="7" customWidth="1"/>
    <col min="3092" max="3092" width="9.28515625" style="7" customWidth="1"/>
    <col min="3093" max="3093" width="13.85546875" style="7" customWidth="1"/>
    <col min="3094" max="3094" width="6.7109375" style="7" customWidth="1"/>
    <col min="3095" max="3095" width="2.140625" style="7" customWidth="1"/>
    <col min="3096" max="3331" width="11.42578125" style="7"/>
    <col min="3332" max="3332" width="18" style="7" customWidth="1"/>
    <col min="3333" max="3333" width="11.42578125" style="7"/>
    <col min="3334" max="3335" width="10.7109375" style="7" customWidth="1"/>
    <col min="3336" max="3336" width="12.85546875" style="7" customWidth="1"/>
    <col min="3337" max="3337" width="10.7109375" style="7" customWidth="1"/>
    <col min="3338" max="3338" width="12.85546875" style="7" customWidth="1"/>
    <col min="3339" max="3340" width="10.7109375" style="7" customWidth="1"/>
    <col min="3341" max="3341" width="14.85546875" style="7" customWidth="1"/>
    <col min="3342" max="3342" width="15.42578125" style="7" customWidth="1"/>
    <col min="3343" max="3343" width="16.28515625" style="7" customWidth="1"/>
    <col min="3344" max="3344" width="12.85546875" style="7" customWidth="1"/>
    <col min="3345" max="3345" width="13.42578125" style="7" customWidth="1"/>
    <col min="3346" max="3347" width="15.7109375" style="7" customWidth="1"/>
    <col min="3348" max="3348" width="9.28515625" style="7" customWidth="1"/>
    <col min="3349" max="3349" width="13.85546875" style="7" customWidth="1"/>
    <col min="3350" max="3350" width="6.7109375" style="7" customWidth="1"/>
    <col min="3351" max="3351" width="2.140625" style="7" customWidth="1"/>
    <col min="3352" max="3587" width="11.42578125" style="7"/>
    <col min="3588" max="3588" width="18" style="7" customWidth="1"/>
    <col min="3589" max="3589" width="11.42578125" style="7"/>
    <col min="3590" max="3591" width="10.7109375" style="7" customWidth="1"/>
    <col min="3592" max="3592" width="12.85546875" style="7" customWidth="1"/>
    <col min="3593" max="3593" width="10.7109375" style="7" customWidth="1"/>
    <col min="3594" max="3594" width="12.85546875" style="7" customWidth="1"/>
    <col min="3595" max="3596" width="10.7109375" style="7" customWidth="1"/>
    <col min="3597" max="3597" width="14.85546875" style="7" customWidth="1"/>
    <col min="3598" max="3598" width="15.42578125" style="7" customWidth="1"/>
    <col min="3599" max="3599" width="16.28515625" style="7" customWidth="1"/>
    <col min="3600" max="3600" width="12.85546875" style="7" customWidth="1"/>
    <col min="3601" max="3601" width="13.42578125" style="7" customWidth="1"/>
    <col min="3602" max="3603" width="15.7109375" style="7" customWidth="1"/>
    <col min="3604" max="3604" width="9.28515625" style="7" customWidth="1"/>
    <col min="3605" max="3605" width="13.85546875" style="7" customWidth="1"/>
    <col min="3606" max="3606" width="6.7109375" style="7" customWidth="1"/>
    <col min="3607" max="3607" width="2.140625" style="7" customWidth="1"/>
    <col min="3608" max="3843" width="11.42578125" style="7"/>
    <col min="3844" max="3844" width="18" style="7" customWidth="1"/>
    <col min="3845" max="3845" width="11.42578125" style="7"/>
    <col min="3846" max="3847" width="10.7109375" style="7" customWidth="1"/>
    <col min="3848" max="3848" width="12.85546875" style="7" customWidth="1"/>
    <col min="3849" max="3849" width="10.7109375" style="7" customWidth="1"/>
    <col min="3850" max="3850" width="12.85546875" style="7" customWidth="1"/>
    <col min="3851" max="3852" width="10.7109375" style="7" customWidth="1"/>
    <col min="3853" max="3853" width="14.85546875" style="7" customWidth="1"/>
    <col min="3854" max="3854" width="15.42578125" style="7" customWidth="1"/>
    <col min="3855" max="3855" width="16.28515625" style="7" customWidth="1"/>
    <col min="3856" max="3856" width="12.85546875" style="7" customWidth="1"/>
    <col min="3857" max="3857" width="13.42578125" style="7" customWidth="1"/>
    <col min="3858" max="3859" width="15.7109375" style="7" customWidth="1"/>
    <col min="3860" max="3860" width="9.28515625" style="7" customWidth="1"/>
    <col min="3861" max="3861" width="13.85546875" style="7" customWidth="1"/>
    <col min="3862" max="3862" width="6.7109375" style="7" customWidth="1"/>
    <col min="3863" max="3863" width="2.140625" style="7" customWidth="1"/>
    <col min="3864" max="4099" width="11.42578125" style="7"/>
    <col min="4100" max="4100" width="18" style="7" customWidth="1"/>
    <col min="4101" max="4101" width="11.42578125" style="7"/>
    <col min="4102" max="4103" width="10.7109375" style="7" customWidth="1"/>
    <col min="4104" max="4104" width="12.85546875" style="7" customWidth="1"/>
    <col min="4105" max="4105" width="10.7109375" style="7" customWidth="1"/>
    <col min="4106" max="4106" width="12.85546875" style="7" customWidth="1"/>
    <col min="4107" max="4108" width="10.7109375" style="7" customWidth="1"/>
    <col min="4109" max="4109" width="14.85546875" style="7" customWidth="1"/>
    <col min="4110" max="4110" width="15.42578125" style="7" customWidth="1"/>
    <col min="4111" max="4111" width="16.28515625" style="7" customWidth="1"/>
    <col min="4112" max="4112" width="12.85546875" style="7" customWidth="1"/>
    <col min="4113" max="4113" width="13.42578125" style="7" customWidth="1"/>
    <col min="4114" max="4115" width="15.7109375" style="7" customWidth="1"/>
    <col min="4116" max="4116" width="9.28515625" style="7" customWidth="1"/>
    <col min="4117" max="4117" width="13.85546875" style="7" customWidth="1"/>
    <col min="4118" max="4118" width="6.7109375" style="7" customWidth="1"/>
    <col min="4119" max="4119" width="2.140625" style="7" customWidth="1"/>
    <col min="4120" max="4355" width="11.42578125" style="7"/>
    <col min="4356" max="4356" width="18" style="7" customWidth="1"/>
    <col min="4357" max="4357" width="11.42578125" style="7"/>
    <col min="4358" max="4359" width="10.7109375" style="7" customWidth="1"/>
    <col min="4360" max="4360" width="12.85546875" style="7" customWidth="1"/>
    <col min="4361" max="4361" width="10.7109375" style="7" customWidth="1"/>
    <col min="4362" max="4362" width="12.85546875" style="7" customWidth="1"/>
    <col min="4363" max="4364" width="10.7109375" style="7" customWidth="1"/>
    <col min="4365" max="4365" width="14.85546875" style="7" customWidth="1"/>
    <col min="4366" max="4366" width="15.42578125" style="7" customWidth="1"/>
    <col min="4367" max="4367" width="16.28515625" style="7" customWidth="1"/>
    <col min="4368" max="4368" width="12.85546875" style="7" customWidth="1"/>
    <col min="4369" max="4369" width="13.42578125" style="7" customWidth="1"/>
    <col min="4370" max="4371" width="15.7109375" style="7" customWidth="1"/>
    <col min="4372" max="4372" width="9.28515625" style="7" customWidth="1"/>
    <col min="4373" max="4373" width="13.85546875" style="7" customWidth="1"/>
    <col min="4374" max="4374" width="6.7109375" style="7" customWidth="1"/>
    <col min="4375" max="4375" width="2.140625" style="7" customWidth="1"/>
    <col min="4376" max="4611" width="11.42578125" style="7"/>
    <col min="4612" max="4612" width="18" style="7" customWidth="1"/>
    <col min="4613" max="4613" width="11.42578125" style="7"/>
    <col min="4614" max="4615" width="10.7109375" style="7" customWidth="1"/>
    <col min="4616" max="4616" width="12.85546875" style="7" customWidth="1"/>
    <col min="4617" max="4617" width="10.7109375" style="7" customWidth="1"/>
    <col min="4618" max="4618" width="12.85546875" style="7" customWidth="1"/>
    <col min="4619" max="4620" width="10.7109375" style="7" customWidth="1"/>
    <col min="4621" max="4621" width="14.85546875" style="7" customWidth="1"/>
    <col min="4622" max="4622" width="15.42578125" style="7" customWidth="1"/>
    <col min="4623" max="4623" width="16.28515625" style="7" customWidth="1"/>
    <col min="4624" max="4624" width="12.85546875" style="7" customWidth="1"/>
    <col min="4625" max="4625" width="13.42578125" style="7" customWidth="1"/>
    <col min="4626" max="4627" width="15.7109375" style="7" customWidth="1"/>
    <col min="4628" max="4628" width="9.28515625" style="7" customWidth="1"/>
    <col min="4629" max="4629" width="13.85546875" style="7" customWidth="1"/>
    <col min="4630" max="4630" width="6.7109375" style="7" customWidth="1"/>
    <col min="4631" max="4631" width="2.140625" style="7" customWidth="1"/>
    <col min="4632" max="4867" width="11.42578125" style="7"/>
    <col min="4868" max="4868" width="18" style="7" customWidth="1"/>
    <col min="4869" max="4869" width="11.42578125" style="7"/>
    <col min="4870" max="4871" width="10.7109375" style="7" customWidth="1"/>
    <col min="4872" max="4872" width="12.85546875" style="7" customWidth="1"/>
    <col min="4873" max="4873" width="10.7109375" style="7" customWidth="1"/>
    <col min="4874" max="4874" width="12.85546875" style="7" customWidth="1"/>
    <col min="4875" max="4876" width="10.7109375" style="7" customWidth="1"/>
    <col min="4877" max="4877" width="14.85546875" style="7" customWidth="1"/>
    <col min="4878" max="4878" width="15.42578125" style="7" customWidth="1"/>
    <col min="4879" max="4879" width="16.28515625" style="7" customWidth="1"/>
    <col min="4880" max="4880" width="12.85546875" style="7" customWidth="1"/>
    <col min="4881" max="4881" width="13.42578125" style="7" customWidth="1"/>
    <col min="4882" max="4883" width="15.7109375" style="7" customWidth="1"/>
    <col min="4884" max="4884" width="9.28515625" style="7" customWidth="1"/>
    <col min="4885" max="4885" width="13.85546875" style="7" customWidth="1"/>
    <col min="4886" max="4886" width="6.7109375" style="7" customWidth="1"/>
    <col min="4887" max="4887" width="2.140625" style="7" customWidth="1"/>
    <col min="4888" max="5123" width="11.42578125" style="7"/>
    <col min="5124" max="5124" width="18" style="7" customWidth="1"/>
    <col min="5125" max="5125" width="11.42578125" style="7"/>
    <col min="5126" max="5127" width="10.7109375" style="7" customWidth="1"/>
    <col min="5128" max="5128" width="12.85546875" style="7" customWidth="1"/>
    <col min="5129" max="5129" width="10.7109375" style="7" customWidth="1"/>
    <col min="5130" max="5130" width="12.85546875" style="7" customWidth="1"/>
    <col min="5131" max="5132" width="10.7109375" style="7" customWidth="1"/>
    <col min="5133" max="5133" width="14.85546875" style="7" customWidth="1"/>
    <col min="5134" max="5134" width="15.42578125" style="7" customWidth="1"/>
    <col min="5135" max="5135" width="16.28515625" style="7" customWidth="1"/>
    <col min="5136" max="5136" width="12.85546875" style="7" customWidth="1"/>
    <col min="5137" max="5137" width="13.42578125" style="7" customWidth="1"/>
    <col min="5138" max="5139" width="15.7109375" style="7" customWidth="1"/>
    <col min="5140" max="5140" width="9.28515625" style="7" customWidth="1"/>
    <col min="5141" max="5141" width="13.85546875" style="7" customWidth="1"/>
    <col min="5142" max="5142" width="6.7109375" style="7" customWidth="1"/>
    <col min="5143" max="5143" width="2.140625" style="7" customWidth="1"/>
    <col min="5144" max="5379" width="11.42578125" style="7"/>
    <col min="5380" max="5380" width="18" style="7" customWidth="1"/>
    <col min="5381" max="5381" width="11.42578125" style="7"/>
    <col min="5382" max="5383" width="10.7109375" style="7" customWidth="1"/>
    <col min="5384" max="5384" width="12.85546875" style="7" customWidth="1"/>
    <col min="5385" max="5385" width="10.7109375" style="7" customWidth="1"/>
    <col min="5386" max="5386" width="12.85546875" style="7" customWidth="1"/>
    <col min="5387" max="5388" width="10.7109375" style="7" customWidth="1"/>
    <col min="5389" max="5389" width="14.85546875" style="7" customWidth="1"/>
    <col min="5390" max="5390" width="15.42578125" style="7" customWidth="1"/>
    <col min="5391" max="5391" width="16.28515625" style="7" customWidth="1"/>
    <col min="5392" max="5392" width="12.85546875" style="7" customWidth="1"/>
    <col min="5393" max="5393" width="13.42578125" style="7" customWidth="1"/>
    <col min="5394" max="5395" width="15.7109375" style="7" customWidth="1"/>
    <col min="5396" max="5396" width="9.28515625" style="7" customWidth="1"/>
    <col min="5397" max="5397" width="13.85546875" style="7" customWidth="1"/>
    <col min="5398" max="5398" width="6.7109375" style="7" customWidth="1"/>
    <col min="5399" max="5399" width="2.140625" style="7" customWidth="1"/>
    <col min="5400" max="5635" width="11.42578125" style="7"/>
    <col min="5636" max="5636" width="18" style="7" customWidth="1"/>
    <col min="5637" max="5637" width="11.42578125" style="7"/>
    <col min="5638" max="5639" width="10.7109375" style="7" customWidth="1"/>
    <col min="5640" max="5640" width="12.85546875" style="7" customWidth="1"/>
    <col min="5641" max="5641" width="10.7109375" style="7" customWidth="1"/>
    <col min="5642" max="5642" width="12.85546875" style="7" customWidth="1"/>
    <col min="5643" max="5644" width="10.7109375" style="7" customWidth="1"/>
    <col min="5645" max="5645" width="14.85546875" style="7" customWidth="1"/>
    <col min="5646" max="5646" width="15.42578125" style="7" customWidth="1"/>
    <col min="5647" max="5647" width="16.28515625" style="7" customWidth="1"/>
    <col min="5648" max="5648" width="12.85546875" style="7" customWidth="1"/>
    <col min="5649" max="5649" width="13.42578125" style="7" customWidth="1"/>
    <col min="5650" max="5651" width="15.7109375" style="7" customWidth="1"/>
    <col min="5652" max="5652" width="9.28515625" style="7" customWidth="1"/>
    <col min="5653" max="5653" width="13.85546875" style="7" customWidth="1"/>
    <col min="5654" max="5654" width="6.7109375" style="7" customWidth="1"/>
    <col min="5655" max="5655" width="2.140625" style="7" customWidth="1"/>
    <col min="5656" max="5891" width="11.42578125" style="7"/>
    <col min="5892" max="5892" width="18" style="7" customWidth="1"/>
    <col min="5893" max="5893" width="11.42578125" style="7"/>
    <col min="5894" max="5895" width="10.7109375" style="7" customWidth="1"/>
    <col min="5896" max="5896" width="12.85546875" style="7" customWidth="1"/>
    <col min="5897" max="5897" width="10.7109375" style="7" customWidth="1"/>
    <col min="5898" max="5898" width="12.85546875" style="7" customWidth="1"/>
    <col min="5899" max="5900" width="10.7109375" style="7" customWidth="1"/>
    <col min="5901" max="5901" width="14.85546875" style="7" customWidth="1"/>
    <col min="5902" max="5902" width="15.42578125" style="7" customWidth="1"/>
    <col min="5903" max="5903" width="16.28515625" style="7" customWidth="1"/>
    <col min="5904" max="5904" width="12.85546875" style="7" customWidth="1"/>
    <col min="5905" max="5905" width="13.42578125" style="7" customWidth="1"/>
    <col min="5906" max="5907" width="15.7109375" style="7" customWidth="1"/>
    <col min="5908" max="5908" width="9.28515625" style="7" customWidth="1"/>
    <col min="5909" max="5909" width="13.85546875" style="7" customWidth="1"/>
    <col min="5910" max="5910" width="6.7109375" style="7" customWidth="1"/>
    <col min="5911" max="5911" width="2.140625" style="7" customWidth="1"/>
    <col min="5912" max="6147" width="11.42578125" style="7"/>
    <col min="6148" max="6148" width="18" style="7" customWidth="1"/>
    <col min="6149" max="6149" width="11.42578125" style="7"/>
    <col min="6150" max="6151" width="10.7109375" style="7" customWidth="1"/>
    <col min="6152" max="6152" width="12.85546875" style="7" customWidth="1"/>
    <col min="6153" max="6153" width="10.7109375" style="7" customWidth="1"/>
    <col min="6154" max="6154" width="12.85546875" style="7" customWidth="1"/>
    <col min="6155" max="6156" width="10.7109375" style="7" customWidth="1"/>
    <col min="6157" max="6157" width="14.85546875" style="7" customWidth="1"/>
    <col min="6158" max="6158" width="15.42578125" style="7" customWidth="1"/>
    <col min="6159" max="6159" width="16.28515625" style="7" customWidth="1"/>
    <col min="6160" max="6160" width="12.85546875" style="7" customWidth="1"/>
    <col min="6161" max="6161" width="13.42578125" style="7" customWidth="1"/>
    <col min="6162" max="6163" width="15.7109375" style="7" customWidth="1"/>
    <col min="6164" max="6164" width="9.28515625" style="7" customWidth="1"/>
    <col min="6165" max="6165" width="13.85546875" style="7" customWidth="1"/>
    <col min="6166" max="6166" width="6.7109375" style="7" customWidth="1"/>
    <col min="6167" max="6167" width="2.140625" style="7" customWidth="1"/>
    <col min="6168" max="6403" width="11.42578125" style="7"/>
    <col min="6404" max="6404" width="18" style="7" customWidth="1"/>
    <col min="6405" max="6405" width="11.42578125" style="7"/>
    <col min="6406" max="6407" width="10.7109375" style="7" customWidth="1"/>
    <col min="6408" max="6408" width="12.85546875" style="7" customWidth="1"/>
    <col min="6409" max="6409" width="10.7109375" style="7" customWidth="1"/>
    <col min="6410" max="6410" width="12.85546875" style="7" customWidth="1"/>
    <col min="6411" max="6412" width="10.7109375" style="7" customWidth="1"/>
    <col min="6413" max="6413" width="14.85546875" style="7" customWidth="1"/>
    <col min="6414" max="6414" width="15.42578125" style="7" customWidth="1"/>
    <col min="6415" max="6415" width="16.28515625" style="7" customWidth="1"/>
    <col min="6416" max="6416" width="12.85546875" style="7" customWidth="1"/>
    <col min="6417" max="6417" width="13.42578125" style="7" customWidth="1"/>
    <col min="6418" max="6419" width="15.7109375" style="7" customWidth="1"/>
    <col min="6420" max="6420" width="9.28515625" style="7" customWidth="1"/>
    <col min="6421" max="6421" width="13.85546875" style="7" customWidth="1"/>
    <col min="6422" max="6422" width="6.7109375" style="7" customWidth="1"/>
    <col min="6423" max="6423" width="2.140625" style="7" customWidth="1"/>
    <col min="6424" max="6659" width="11.42578125" style="7"/>
    <col min="6660" max="6660" width="18" style="7" customWidth="1"/>
    <col min="6661" max="6661" width="11.42578125" style="7"/>
    <col min="6662" max="6663" width="10.7109375" style="7" customWidth="1"/>
    <col min="6664" max="6664" width="12.85546875" style="7" customWidth="1"/>
    <col min="6665" max="6665" width="10.7109375" style="7" customWidth="1"/>
    <col min="6666" max="6666" width="12.85546875" style="7" customWidth="1"/>
    <col min="6667" max="6668" width="10.7109375" style="7" customWidth="1"/>
    <col min="6669" max="6669" width="14.85546875" style="7" customWidth="1"/>
    <col min="6670" max="6670" width="15.42578125" style="7" customWidth="1"/>
    <col min="6671" max="6671" width="16.28515625" style="7" customWidth="1"/>
    <col min="6672" max="6672" width="12.85546875" style="7" customWidth="1"/>
    <col min="6673" max="6673" width="13.42578125" style="7" customWidth="1"/>
    <col min="6674" max="6675" width="15.7109375" style="7" customWidth="1"/>
    <col min="6676" max="6676" width="9.28515625" style="7" customWidth="1"/>
    <col min="6677" max="6677" width="13.85546875" style="7" customWidth="1"/>
    <col min="6678" max="6678" width="6.7109375" style="7" customWidth="1"/>
    <col min="6679" max="6679" width="2.140625" style="7" customWidth="1"/>
    <col min="6680" max="6915" width="11.42578125" style="7"/>
    <col min="6916" max="6916" width="18" style="7" customWidth="1"/>
    <col min="6917" max="6917" width="11.42578125" style="7"/>
    <col min="6918" max="6919" width="10.7109375" style="7" customWidth="1"/>
    <col min="6920" max="6920" width="12.85546875" style="7" customWidth="1"/>
    <col min="6921" max="6921" width="10.7109375" style="7" customWidth="1"/>
    <col min="6922" max="6922" width="12.85546875" style="7" customWidth="1"/>
    <col min="6923" max="6924" width="10.7109375" style="7" customWidth="1"/>
    <col min="6925" max="6925" width="14.85546875" style="7" customWidth="1"/>
    <col min="6926" max="6926" width="15.42578125" style="7" customWidth="1"/>
    <col min="6927" max="6927" width="16.28515625" style="7" customWidth="1"/>
    <col min="6928" max="6928" width="12.85546875" style="7" customWidth="1"/>
    <col min="6929" max="6929" width="13.42578125" style="7" customWidth="1"/>
    <col min="6930" max="6931" width="15.7109375" style="7" customWidth="1"/>
    <col min="6932" max="6932" width="9.28515625" style="7" customWidth="1"/>
    <col min="6933" max="6933" width="13.85546875" style="7" customWidth="1"/>
    <col min="6934" max="6934" width="6.7109375" style="7" customWidth="1"/>
    <col min="6935" max="6935" width="2.140625" style="7" customWidth="1"/>
    <col min="6936" max="7171" width="11.42578125" style="7"/>
    <col min="7172" max="7172" width="18" style="7" customWidth="1"/>
    <col min="7173" max="7173" width="11.42578125" style="7"/>
    <col min="7174" max="7175" width="10.7109375" style="7" customWidth="1"/>
    <col min="7176" max="7176" width="12.85546875" style="7" customWidth="1"/>
    <col min="7177" max="7177" width="10.7109375" style="7" customWidth="1"/>
    <col min="7178" max="7178" width="12.85546875" style="7" customWidth="1"/>
    <col min="7179" max="7180" width="10.7109375" style="7" customWidth="1"/>
    <col min="7181" max="7181" width="14.85546875" style="7" customWidth="1"/>
    <col min="7182" max="7182" width="15.42578125" style="7" customWidth="1"/>
    <col min="7183" max="7183" width="16.28515625" style="7" customWidth="1"/>
    <col min="7184" max="7184" width="12.85546875" style="7" customWidth="1"/>
    <col min="7185" max="7185" width="13.42578125" style="7" customWidth="1"/>
    <col min="7186" max="7187" width="15.7109375" style="7" customWidth="1"/>
    <col min="7188" max="7188" width="9.28515625" style="7" customWidth="1"/>
    <col min="7189" max="7189" width="13.85546875" style="7" customWidth="1"/>
    <col min="7190" max="7190" width="6.7109375" style="7" customWidth="1"/>
    <col min="7191" max="7191" width="2.140625" style="7" customWidth="1"/>
    <col min="7192" max="7427" width="11.42578125" style="7"/>
    <col min="7428" max="7428" width="18" style="7" customWidth="1"/>
    <col min="7429" max="7429" width="11.42578125" style="7"/>
    <col min="7430" max="7431" width="10.7109375" style="7" customWidth="1"/>
    <col min="7432" max="7432" width="12.85546875" style="7" customWidth="1"/>
    <col min="7433" max="7433" width="10.7109375" style="7" customWidth="1"/>
    <col min="7434" max="7434" width="12.85546875" style="7" customWidth="1"/>
    <col min="7435" max="7436" width="10.7109375" style="7" customWidth="1"/>
    <col min="7437" max="7437" width="14.85546875" style="7" customWidth="1"/>
    <col min="7438" max="7438" width="15.42578125" style="7" customWidth="1"/>
    <col min="7439" max="7439" width="16.28515625" style="7" customWidth="1"/>
    <col min="7440" max="7440" width="12.85546875" style="7" customWidth="1"/>
    <col min="7441" max="7441" width="13.42578125" style="7" customWidth="1"/>
    <col min="7442" max="7443" width="15.7109375" style="7" customWidth="1"/>
    <col min="7444" max="7444" width="9.28515625" style="7" customWidth="1"/>
    <col min="7445" max="7445" width="13.85546875" style="7" customWidth="1"/>
    <col min="7446" max="7446" width="6.7109375" style="7" customWidth="1"/>
    <col min="7447" max="7447" width="2.140625" style="7" customWidth="1"/>
    <col min="7448" max="7683" width="11.42578125" style="7"/>
    <col min="7684" max="7684" width="18" style="7" customWidth="1"/>
    <col min="7685" max="7685" width="11.42578125" style="7"/>
    <col min="7686" max="7687" width="10.7109375" style="7" customWidth="1"/>
    <col min="7688" max="7688" width="12.85546875" style="7" customWidth="1"/>
    <col min="7689" max="7689" width="10.7109375" style="7" customWidth="1"/>
    <col min="7690" max="7690" width="12.85546875" style="7" customWidth="1"/>
    <col min="7691" max="7692" width="10.7109375" style="7" customWidth="1"/>
    <col min="7693" max="7693" width="14.85546875" style="7" customWidth="1"/>
    <col min="7694" max="7694" width="15.42578125" style="7" customWidth="1"/>
    <col min="7695" max="7695" width="16.28515625" style="7" customWidth="1"/>
    <col min="7696" max="7696" width="12.85546875" style="7" customWidth="1"/>
    <col min="7697" max="7697" width="13.42578125" style="7" customWidth="1"/>
    <col min="7698" max="7699" width="15.7109375" style="7" customWidth="1"/>
    <col min="7700" max="7700" width="9.28515625" style="7" customWidth="1"/>
    <col min="7701" max="7701" width="13.85546875" style="7" customWidth="1"/>
    <col min="7702" max="7702" width="6.7109375" style="7" customWidth="1"/>
    <col min="7703" max="7703" width="2.140625" style="7" customWidth="1"/>
    <col min="7704" max="7939" width="11.42578125" style="7"/>
    <col min="7940" max="7940" width="18" style="7" customWidth="1"/>
    <col min="7941" max="7941" width="11.42578125" style="7"/>
    <col min="7942" max="7943" width="10.7109375" style="7" customWidth="1"/>
    <col min="7944" max="7944" width="12.85546875" style="7" customWidth="1"/>
    <col min="7945" max="7945" width="10.7109375" style="7" customWidth="1"/>
    <col min="7946" max="7946" width="12.85546875" style="7" customWidth="1"/>
    <col min="7947" max="7948" width="10.7109375" style="7" customWidth="1"/>
    <col min="7949" max="7949" width="14.85546875" style="7" customWidth="1"/>
    <col min="7950" max="7950" width="15.42578125" style="7" customWidth="1"/>
    <col min="7951" max="7951" width="16.28515625" style="7" customWidth="1"/>
    <col min="7952" max="7952" width="12.85546875" style="7" customWidth="1"/>
    <col min="7953" max="7953" width="13.42578125" style="7" customWidth="1"/>
    <col min="7954" max="7955" width="15.7109375" style="7" customWidth="1"/>
    <col min="7956" max="7956" width="9.28515625" style="7" customWidth="1"/>
    <col min="7957" max="7957" width="13.85546875" style="7" customWidth="1"/>
    <col min="7958" max="7958" width="6.7109375" style="7" customWidth="1"/>
    <col min="7959" max="7959" width="2.140625" style="7" customWidth="1"/>
    <col min="7960" max="8195" width="11.42578125" style="7"/>
    <col min="8196" max="8196" width="18" style="7" customWidth="1"/>
    <col min="8197" max="8197" width="11.42578125" style="7"/>
    <col min="8198" max="8199" width="10.7109375" style="7" customWidth="1"/>
    <col min="8200" max="8200" width="12.85546875" style="7" customWidth="1"/>
    <col min="8201" max="8201" width="10.7109375" style="7" customWidth="1"/>
    <col min="8202" max="8202" width="12.85546875" style="7" customWidth="1"/>
    <col min="8203" max="8204" width="10.7109375" style="7" customWidth="1"/>
    <col min="8205" max="8205" width="14.85546875" style="7" customWidth="1"/>
    <col min="8206" max="8206" width="15.42578125" style="7" customWidth="1"/>
    <col min="8207" max="8207" width="16.28515625" style="7" customWidth="1"/>
    <col min="8208" max="8208" width="12.85546875" style="7" customWidth="1"/>
    <col min="8209" max="8209" width="13.42578125" style="7" customWidth="1"/>
    <col min="8210" max="8211" width="15.7109375" style="7" customWidth="1"/>
    <col min="8212" max="8212" width="9.28515625" style="7" customWidth="1"/>
    <col min="8213" max="8213" width="13.85546875" style="7" customWidth="1"/>
    <col min="8214" max="8214" width="6.7109375" style="7" customWidth="1"/>
    <col min="8215" max="8215" width="2.140625" style="7" customWidth="1"/>
    <col min="8216" max="8451" width="11.42578125" style="7"/>
    <col min="8452" max="8452" width="18" style="7" customWidth="1"/>
    <col min="8453" max="8453" width="11.42578125" style="7"/>
    <col min="8454" max="8455" width="10.7109375" style="7" customWidth="1"/>
    <col min="8456" max="8456" width="12.85546875" style="7" customWidth="1"/>
    <col min="8457" max="8457" width="10.7109375" style="7" customWidth="1"/>
    <col min="8458" max="8458" width="12.85546875" style="7" customWidth="1"/>
    <col min="8459" max="8460" width="10.7109375" style="7" customWidth="1"/>
    <col min="8461" max="8461" width="14.85546875" style="7" customWidth="1"/>
    <col min="8462" max="8462" width="15.42578125" style="7" customWidth="1"/>
    <col min="8463" max="8463" width="16.28515625" style="7" customWidth="1"/>
    <col min="8464" max="8464" width="12.85546875" style="7" customWidth="1"/>
    <col min="8465" max="8465" width="13.42578125" style="7" customWidth="1"/>
    <col min="8466" max="8467" width="15.7109375" style="7" customWidth="1"/>
    <col min="8468" max="8468" width="9.28515625" style="7" customWidth="1"/>
    <col min="8469" max="8469" width="13.85546875" style="7" customWidth="1"/>
    <col min="8470" max="8470" width="6.7109375" style="7" customWidth="1"/>
    <col min="8471" max="8471" width="2.140625" style="7" customWidth="1"/>
    <col min="8472" max="8707" width="11.42578125" style="7"/>
    <col min="8708" max="8708" width="18" style="7" customWidth="1"/>
    <col min="8709" max="8709" width="11.42578125" style="7"/>
    <col min="8710" max="8711" width="10.7109375" style="7" customWidth="1"/>
    <col min="8712" max="8712" width="12.85546875" style="7" customWidth="1"/>
    <col min="8713" max="8713" width="10.7109375" style="7" customWidth="1"/>
    <col min="8714" max="8714" width="12.85546875" style="7" customWidth="1"/>
    <col min="8715" max="8716" width="10.7109375" style="7" customWidth="1"/>
    <col min="8717" max="8717" width="14.85546875" style="7" customWidth="1"/>
    <col min="8718" max="8718" width="15.42578125" style="7" customWidth="1"/>
    <col min="8719" max="8719" width="16.28515625" style="7" customWidth="1"/>
    <col min="8720" max="8720" width="12.85546875" style="7" customWidth="1"/>
    <col min="8721" max="8721" width="13.42578125" style="7" customWidth="1"/>
    <col min="8722" max="8723" width="15.7109375" style="7" customWidth="1"/>
    <col min="8724" max="8724" width="9.28515625" style="7" customWidth="1"/>
    <col min="8725" max="8725" width="13.85546875" style="7" customWidth="1"/>
    <col min="8726" max="8726" width="6.7109375" style="7" customWidth="1"/>
    <col min="8727" max="8727" width="2.140625" style="7" customWidth="1"/>
    <col min="8728" max="8963" width="11.42578125" style="7"/>
    <col min="8964" max="8964" width="18" style="7" customWidth="1"/>
    <col min="8965" max="8965" width="11.42578125" style="7"/>
    <col min="8966" max="8967" width="10.7109375" style="7" customWidth="1"/>
    <col min="8968" max="8968" width="12.85546875" style="7" customWidth="1"/>
    <col min="8969" max="8969" width="10.7109375" style="7" customWidth="1"/>
    <col min="8970" max="8970" width="12.85546875" style="7" customWidth="1"/>
    <col min="8971" max="8972" width="10.7109375" style="7" customWidth="1"/>
    <col min="8973" max="8973" width="14.85546875" style="7" customWidth="1"/>
    <col min="8974" max="8974" width="15.42578125" style="7" customWidth="1"/>
    <col min="8975" max="8975" width="16.28515625" style="7" customWidth="1"/>
    <col min="8976" max="8976" width="12.85546875" style="7" customWidth="1"/>
    <col min="8977" max="8977" width="13.42578125" style="7" customWidth="1"/>
    <col min="8978" max="8979" width="15.7109375" style="7" customWidth="1"/>
    <col min="8980" max="8980" width="9.28515625" style="7" customWidth="1"/>
    <col min="8981" max="8981" width="13.85546875" style="7" customWidth="1"/>
    <col min="8982" max="8982" width="6.7109375" style="7" customWidth="1"/>
    <col min="8983" max="8983" width="2.140625" style="7" customWidth="1"/>
    <col min="8984" max="9219" width="11.42578125" style="7"/>
    <col min="9220" max="9220" width="18" style="7" customWidth="1"/>
    <col min="9221" max="9221" width="11.42578125" style="7"/>
    <col min="9222" max="9223" width="10.7109375" style="7" customWidth="1"/>
    <col min="9224" max="9224" width="12.85546875" style="7" customWidth="1"/>
    <col min="9225" max="9225" width="10.7109375" style="7" customWidth="1"/>
    <col min="9226" max="9226" width="12.85546875" style="7" customWidth="1"/>
    <col min="9227" max="9228" width="10.7109375" style="7" customWidth="1"/>
    <col min="9229" max="9229" width="14.85546875" style="7" customWidth="1"/>
    <col min="9230" max="9230" width="15.42578125" style="7" customWidth="1"/>
    <col min="9231" max="9231" width="16.28515625" style="7" customWidth="1"/>
    <col min="9232" max="9232" width="12.85546875" style="7" customWidth="1"/>
    <col min="9233" max="9233" width="13.42578125" style="7" customWidth="1"/>
    <col min="9234" max="9235" width="15.7109375" style="7" customWidth="1"/>
    <col min="9236" max="9236" width="9.28515625" style="7" customWidth="1"/>
    <col min="9237" max="9237" width="13.85546875" style="7" customWidth="1"/>
    <col min="9238" max="9238" width="6.7109375" style="7" customWidth="1"/>
    <col min="9239" max="9239" width="2.140625" style="7" customWidth="1"/>
    <col min="9240" max="9475" width="11.42578125" style="7"/>
    <col min="9476" max="9476" width="18" style="7" customWidth="1"/>
    <col min="9477" max="9477" width="11.42578125" style="7"/>
    <col min="9478" max="9479" width="10.7109375" style="7" customWidth="1"/>
    <col min="9480" max="9480" width="12.85546875" style="7" customWidth="1"/>
    <col min="9481" max="9481" width="10.7109375" style="7" customWidth="1"/>
    <col min="9482" max="9482" width="12.85546875" style="7" customWidth="1"/>
    <col min="9483" max="9484" width="10.7109375" style="7" customWidth="1"/>
    <col min="9485" max="9485" width="14.85546875" style="7" customWidth="1"/>
    <col min="9486" max="9486" width="15.42578125" style="7" customWidth="1"/>
    <col min="9487" max="9487" width="16.28515625" style="7" customWidth="1"/>
    <col min="9488" max="9488" width="12.85546875" style="7" customWidth="1"/>
    <col min="9489" max="9489" width="13.42578125" style="7" customWidth="1"/>
    <col min="9490" max="9491" width="15.7109375" style="7" customWidth="1"/>
    <col min="9492" max="9492" width="9.28515625" style="7" customWidth="1"/>
    <col min="9493" max="9493" width="13.85546875" style="7" customWidth="1"/>
    <col min="9494" max="9494" width="6.7109375" style="7" customWidth="1"/>
    <col min="9495" max="9495" width="2.140625" style="7" customWidth="1"/>
    <col min="9496" max="9731" width="11.42578125" style="7"/>
    <col min="9732" max="9732" width="18" style="7" customWidth="1"/>
    <col min="9733" max="9733" width="11.42578125" style="7"/>
    <col min="9734" max="9735" width="10.7109375" style="7" customWidth="1"/>
    <col min="9736" max="9736" width="12.85546875" style="7" customWidth="1"/>
    <col min="9737" max="9737" width="10.7109375" style="7" customWidth="1"/>
    <col min="9738" max="9738" width="12.85546875" style="7" customWidth="1"/>
    <col min="9739" max="9740" width="10.7109375" style="7" customWidth="1"/>
    <col min="9741" max="9741" width="14.85546875" style="7" customWidth="1"/>
    <col min="9742" max="9742" width="15.42578125" style="7" customWidth="1"/>
    <col min="9743" max="9743" width="16.28515625" style="7" customWidth="1"/>
    <col min="9744" max="9744" width="12.85546875" style="7" customWidth="1"/>
    <col min="9745" max="9745" width="13.42578125" style="7" customWidth="1"/>
    <col min="9746" max="9747" width="15.7109375" style="7" customWidth="1"/>
    <col min="9748" max="9748" width="9.28515625" style="7" customWidth="1"/>
    <col min="9749" max="9749" width="13.85546875" style="7" customWidth="1"/>
    <col min="9750" max="9750" width="6.7109375" style="7" customWidth="1"/>
    <col min="9751" max="9751" width="2.140625" style="7" customWidth="1"/>
    <col min="9752" max="9987" width="11.42578125" style="7"/>
    <col min="9988" max="9988" width="18" style="7" customWidth="1"/>
    <col min="9989" max="9989" width="11.42578125" style="7"/>
    <col min="9990" max="9991" width="10.7109375" style="7" customWidth="1"/>
    <col min="9992" max="9992" width="12.85546875" style="7" customWidth="1"/>
    <col min="9993" max="9993" width="10.7109375" style="7" customWidth="1"/>
    <col min="9994" max="9994" width="12.85546875" style="7" customWidth="1"/>
    <col min="9995" max="9996" width="10.7109375" style="7" customWidth="1"/>
    <col min="9997" max="9997" width="14.85546875" style="7" customWidth="1"/>
    <col min="9998" max="9998" width="15.42578125" style="7" customWidth="1"/>
    <col min="9999" max="9999" width="16.28515625" style="7" customWidth="1"/>
    <col min="10000" max="10000" width="12.85546875" style="7" customWidth="1"/>
    <col min="10001" max="10001" width="13.42578125" style="7" customWidth="1"/>
    <col min="10002" max="10003" width="15.7109375" style="7" customWidth="1"/>
    <col min="10004" max="10004" width="9.28515625" style="7" customWidth="1"/>
    <col min="10005" max="10005" width="13.85546875" style="7" customWidth="1"/>
    <col min="10006" max="10006" width="6.7109375" style="7" customWidth="1"/>
    <col min="10007" max="10007" width="2.140625" style="7" customWidth="1"/>
    <col min="10008" max="10243" width="11.42578125" style="7"/>
    <col min="10244" max="10244" width="18" style="7" customWidth="1"/>
    <col min="10245" max="10245" width="11.42578125" style="7"/>
    <col min="10246" max="10247" width="10.7109375" style="7" customWidth="1"/>
    <col min="10248" max="10248" width="12.85546875" style="7" customWidth="1"/>
    <col min="10249" max="10249" width="10.7109375" style="7" customWidth="1"/>
    <col min="10250" max="10250" width="12.85546875" style="7" customWidth="1"/>
    <col min="10251" max="10252" width="10.7109375" style="7" customWidth="1"/>
    <col min="10253" max="10253" width="14.85546875" style="7" customWidth="1"/>
    <col min="10254" max="10254" width="15.42578125" style="7" customWidth="1"/>
    <col min="10255" max="10255" width="16.28515625" style="7" customWidth="1"/>
    <col min="10256" max="10256" width="12.85546875" style="7" customWidth="1"/>
    <col min="10257" max="10257" width="13.42578125" style="7" customWidth="1"/>
    <col min="10258" max="10259" width="15.7109375" style="7" customWidth="1"/>
    <col min="10260" max="10260" width="9.28515625" style="7" customWidth="1"/>
    <col min="10261" max="10261" width="13.85546875" style="7" customWidth="1"/>
    <col min="10262" max="10262" width="6.7109375" style="7" customWidth="1"/>
    <col min="10263" max="10263" width="2.140625" style="7" customWidth="1"/>
    <col min="10264" max="10499" width="11.42578125" style="7"/>
    <col min="10500" max="10500" width="18" style="7" customWidth="1"/>
    <col min="10501" max="10501" width="11.42578125" style="7"/>
    <col min="10502" max="10503" width="10.7109375" style="7" customWidth="1"/>
    <col min="10504" max="10504" width="12.85546875" style="7" customWidth="1"/>
    <col min="10505" max="10505" width="10.7109375" style="7" customWidth="1"/>
    <col min="10506" max="10506" width="12.85546875" style="7" customWidth="1"/>
    <col min="10507" max="10508" width="10.7109375" style="7" customWidth="1"/>
    <col min="10509" max="10509" width="14.85546875" style="7" customWidth="1"/>
    <col min="10510" max="10510" width="15.42578125" style="7" customWidth="1"/>
    <col min="10511" max="10511" width="16.28515625" style="7" customWidth="1"/>
    <col min="10512" max="10512" width="12.85546875" style="7" customWidth="1"/>
    <col min="10513" max="10513" width="13.42578125" style="7" customWidth="1"/>
    <col min="10514" max="10515" width="15.7109375" style="7" customWidth="1"/>
    <col min="10516" max="10516" width="9.28515625" style="7" customWidth="1"/>
    <col min="10517" max="10517" width="13.85546875" style="7" customWidth="1"/>
    <col min="10518" max="10518" width="6.7109375" style="7" customWidth="1"/>
    <col min="10519" max="10519" width="2.140625" style="7" customWidth="1"/>
    <col min="10520" max="10755" width="11.42578125" style="7"/>
    <col min="10756" max="10756" width="18" style="7" customWidth="1"/>
    <col min="10757" max="10757" width="11.42578125" style="7"/>
    <col min="10758" max="10759" width="10.7109375" style="7" customWidth="1"/>
    <col min="10760" max="10760" width="12.85546875" style="7" customWidth="1"/>
    <col min="10761" max="10761" width="10.7109375" style="7" customWidth="1"/>
    <col min="10762" max="10762" width="12.85546875" style="7" customWidth="1"/>
    <col min="10763" max="10764" width="10.7109375" style="7" customWidth="1"/>
    <col min="10765" max="10765" width="14.85546875" style="7" customWidth="1"/>
    <col min="10766" max="10766" width="15.42578125" style="7" customWidth="1"/>
    <col min="10767" max="10767" width="16.28515625" style="7" customWidth="1"/>
    <col min="10768" max="10768" width="12.85546875" style="7" customWidth="1"/>
    <col min="10769" max="10769" width="13.42578125" style="7" customWidth="1"/>
    <col min="10770" max="10771" width="15.7109375" style="7" customWidth="1"/>
    <col min="10772" max="10772" width="9.28515625" style="7" customWidth="1"/>
    <col min="10773" max="10773" width="13.85546875" style="7" customWidth="1"/>
    <col min="10774" max="10774" width="6.7109375" style="7" customWidth="1"/>
    <col min="10775" max="10775" width="2.140625" style="7" customWidth="1"/>
    <col min="10776" max="11011" width="11.42578125" style="7"/>
    <col min="11012" max="11012" width="18" style="7" customWidth="1"/>
    <col min="11013" max="11013" width="11.42578125" style="7"/>
    <col min="11014" max="11015" width="10.7109375" style="7" customWidth="1"/>
    <col min="11016" max="11016" width="12.85546875" style="7" customWidth="1"/>
    <col min="11017" max="11017" width="10.7109375" style="7" customWidth="1"/>
    <col min="11018" max="11018" width="12.85546875" style="7" customWidth="1"/>
    <col min="11019" max="11020" width="10.7109375" style="7" customWidth="1"/>
    <col min="11021" max="11021" width="14.85546875" style="7" customWidth="1"/>
    <col min="11022" max="11022" width="15.42578125" style="7" customWidth="1"/>
    <col min="11023" max="11023" width="16.28515625" style="7" customWidth="1"/>
    <col min="11024" max="11024" width="12.85546875" style="7" customWidth="1"/>
    <col min="11025" max="11025" width="13.42578125" style="7" customWidth="1"/>
    <col min="11026" max="11027" width="15.7109375" style="7" customWidth="1"/>
    <col min="11028" max="11028" width="9.28515625" style="7" customWidth="1"/>
    <col min="11029" max="11029" width="13.85546875" style="7" customWidth="1"/>
    <col min="11030" max="11030" width="6.7109375" style="7" customWidth="1"/>
    <col min="11031" max="11031" width="2.140625" style="7" customWidth="1"/>
    <col min="11032" max="11267" width="11.42578125" style="7"/>
    <col min="11268" max="11268" width="18" style="7" customWidth="1"/>
    <col min="11269" max="11269" width="11.42578125" style="7"/>
    <col min="11270" max="11271" width="10.7109375" style="7" customWidth="1"/>
    <col min="11272" max="11272" width="12.85546875" style="7" customWidth="1"/>
    <col min="11273" max="11273" width="10.7109375" style="7" customWidth="1"/>
    <col min="11274" max="11274" width="12.85546875" style="7" customWidth="1"/>
    <col min="11275" max="11276" width="10.7109375" style="7" customWidth="1"/>
    <col min="11277" max="11277" width="14.85546875" style="7" customWidth="1"/>
    <col min="11278" max="11278" width="15.42578125" style="7" customWidth="1"/>
    <col min="11279" max="11279" width="16.28515625" style="7" customWidth="1"/>
    <col min="11280" max="11280" width="12.85546875" style="7" customWidth="1"/>
    <col min="11281" max="11281" width="13.42578125" style="7" customWidth="1"/>
    <col min="11282" max="11283" width="15.7109375" style="7" customWidth="1"/>
    <col min="11284" max="11284" width="9.28515625" style="7" customWidth="1"/>
    <col min="11285" max="11285" width="13.85546875" style="7" customWidth="1"/>
    <col min="11286" max="11286" width="6.7109375" style="7" customWidth="1"/>
    <col min="11287" max="11287" width="2.140625" style="7" customWidth="1"/>
    <col min="11288" max="11523" width="11.42578125" style="7"/>
    <col min="11524" max="11524" width="18" style="7" customWidth="1"/>
    <col min="11525" max="11525" width="11.42578125" style="7"/>
    <col min="11526" max="11527" width="10.7109375" style="7" customWidth="1"/>
    <col min="11528" max="11528" width="12.85546875" style="7" customWidth="1"/>
    <col min="11529" max="11529" width="10.7109375" style="7" customWidth="1"/>
    <col min="11530" max="11530" width="12.85546875" style="7" customWidth="1"/>
    <col min="11531" max="11532" width="10.7109375" style="7" customWidth="1"/>
    <col min="11533" max="11533" width="14.85546875" style="7" customWidth="1"/>
    <col min="11534" max="11534" width="15.42578125" style="7" customWidth="1"/>
    <col min="11535" max="11535" width="16.28515625" style="7" customWidth="1"/>
    <col min="11536" max="11536" width="12.85546875" style="7" customWidth="1"/>
    <col min="11537" max="11537" width="13.42578125" style="7" customWidth="1"/>
    <col min="11538" max="11539" width="15.7109375" style="7" customWidth="1"/>
    <col min="11540" max="11540" width="9.28515625" style="7" customWidth="1"/>
    <col min="11541" max="11541" width="13.85546875" style="7" customWidth="1"/>
    <col min="11542" max="11542" width="6.7109375" style="7" customWidth="1"/>
    <col min="11543" max="11543" width="2.140625" style="7" customWidth="1"/>
    <col min="11544" max="11779" width="11.42578125" style="7"/>
    <col min="11780" max="11780" width="18" style="7" customWidth="1"/>
    <col min="11781" max="11781" width="11.42578125" style="7"/>
    <col min="11782" max="11783" width="10.7109375" style="7" customWidth="1"/>
    <col min="11784" max="11784" width="12.85546875" style="7" customWidth="1"/>
    <col min="11785" max="11785" width="10.7109375" style="7" customWidth="1"/>
    <col min="11786" max="11786" width="12.85546875" style="7" customWidth="1"/>
    <col min="11787" max="11788" width="10.7109375" style="7" customWidth="1"/>
    <col min="11789" max="11789" width="14.85546875" style="7" customWidth="1"/>
    <col min="11790" max="11790" width="15.42578125" style="7" customWidth="1"/>
    <col min="11791" max="11791" width="16.28515625" style="7" customWidth="1"/>
    <col min="11792" max="11792" width="12.85546875" style="7" customWidth="1"/>
    <col min="11793" max="11793" width="13.42578125" style="7" customWidth="1"/>
    <col min="11794" max="11795" width="15.7109375" style="7" customWidth="1"/>
    <col min="11796" max="11796" width="9.28515625" style="7" customWidth="1"/>
    <col min="11797" max="11797" width="13.85546875" style="7" customWidth="1"/>
    <col min="11798" max="11798" width="6.7109375" style="7" customWidth="1"/>
    <col min="11799" max="11799" width="2.140625" style="7" customWidth="1"/>
    <col min="11800" max="12035" width="11.42578125" style="7"/>
    <col min="12036" max="12036" width="18" style="7" customWidth="1"/>
    <col min="12037" max="12037" width="11.42578125" style="7"/>
    <col min="12038" max="12039" width="10.7109375" style="7" customWidth="1"/>
    <col min="12040" max="12040" width="12.85546875" style="7" customWidth="1"/>
    <col min="12041" max="12041" width="10.7109375" style="7" customWidth="1"/>
    <col min="12042" max="12042" width="12.85546875" style="7" customWidth="1"/>
    <col min="12043" max="12044" width="10.7109375" style="7" customWidth="1"/>
    <col min="12045" max="12045" width="14.85546875" style="7" customWidth="1"/>
    <col min="12046" max="12046" width="15.42578125" style="7" customWidth="1"/>
    <col min="12047" max="12047" width="16.28515625" style="7" customWidth="1"/>
    <col min="12048" max="12048" width="12.85546875" style="7" customWidth="1"/>
    <col min="12049" max="12049" width="13.42578125" style="7" customWidth="1"/>
    <col min="12050" max="12051" width="15.7109375" style="7" customWidth="1"/>
    <col min="12052" max="12052" width="9.28515625" style="7" customWidth="1"/>
    <col min="12053" max="12053" width="13.85546875" style="7" customWidth="1"/>
    <col min="12054" max="12054" width="6.7109375" style="7" customWidth="1"/>
    <col min="12055" max="12055" width="2.140625" style="7" customWidth="1"/>
    <col min="12056" max="12291" width="11.42578125" style="7"/>
    <col min="12292" max="12292" width="18" style="7" customWidth="1"/>
    <col min="12293" max="12293" width="11.42578125" style="7"/>
    <col min="12294" max="12295" width="10.7109375" style="7" customWidth="1"/>
    <col min="12296" max="12296" width="12.85546875" style="7" customWidth="1"/>
    <col min="12297" max="12297" width="10.7109375" style="7" customWidth="1"/>
    <col min="12298" max="12298" width="12.85546875" style="7" customWidth="1"/>
    <col min="12299" max="12300" width="10.7109375" style="7" customWidth="1"/>
    <col min="12301" max="12301" width="14.85546875" style="7" customWidth="1"/>
    <col min="12302" max="12302" width="15.42578125" style="7" customWidth="1"/>
    <col min="12303" max="12303" width="16.28515625" style="7" customWidth="1"/>
    <col min="12304" max="12304" width="12.85546875" style="7" customWidth="1"/>
    <col min="12305" max="12305" width="13.42578125" style="7" customWidth="1"/>
    <col min="12306" max="12307" width="15.7109375" style="7" customWidth="1"/>
    <col min="12308" max="12308" width="9.28515625" style="7" customWidth="1"/>
    <col min="12309" max="12309" width="13.85546875" style="7" customWidth="1"/>
    <col min="12310" max="12310" width="6.7109375" style="7" customWidth="1"/>
    <col min="12311" max="12311" width="2.140625" style="7" customWidth="1"/>
    <col min="12312" max="12547" width="11.42578125" style="7"/>
    <col min="12548" max="12548" width="18" style="7" customWidth="1"/>
    <col min="12549" max="12549" width="11.42578125" style="7"/>
    <col min="12550" max="12551" width="10.7109375" style="7" customWidth="1"/>
    <col min="12552" max="12552" width="12.85546875" style="7" customWidth="1"/>
    <col min="12553" max="12553" width="10.7109375" style="7" customWidth="1"/>
    <col min="12554" max="12554" width="12.85546875" style="7" customWidth="1"/>
    <col min="12555" max="12556" width="10.7109375" style="7" customWidth="1"/>
    <col min="12557" max="12557" width="14.85546875" style="7" customWidth="1"/>
    <col min="12558" max="12558" width="15.42578125" style="7" customWidth="1"/>
    <col min="12559" max="12559" width="16.28515625" style="7" customWidth="1"/>
    <col min="12560" max="12560" width="12.85546875" style="7" customWidth="1"/>
    <col min="12561" max="12561" width="13.42578125" style="7" customWidth="1"/>
    <col min="12562" max="12563" width="15.7109375" style="7" customWidth="1"/>
    <col min="12564" max="12564" width="9.28515625" style="7" customWidth="1"/>
    <col min="12565" max="12565" width="13.85546875" style="7" customWidth="1"/>
    <col min="12566" max="12566" width="6.7109375" style="7" customWidth="1"/>
    <col min="12567" max="12567" width="2.140625" style="7" customWidth="1"/>
    <col min="12568" max="12803" width="11.42578125" style="7"/>
    <col min="12804" max="12804" width="18" style="7" customWidth="1"/>
    <col min="12805" max="12805" width="11.42578125" style="7"/>
    <col min="12806" max="12807" width="10.7109375" style="7" customWidth="1"/>
    <col min="12808" max="12808" width="12.85546875" style="7" customWidth="1"/>
    <col min="12809" max="12809" width="10.7109375" style="7" customWidth="1"/>
    <col min="12810" max="12810" width="12.85546875" style="7" customWidth="1"/>
    <col min="12811" max="12812" width="10.7109375" style="7" customWidth="1"/>
    <col min="12813" max="12813" width="14.85546875" style="7" customWidth="1"/>
    <col min="12814" max="12814" width="15.42578125" style="7" customWidth="1"/>
    <col min="12815" max="12815" width="16.28515625" style="7" customWidth="1"/>
    <col min="12816" max="12816" width="12.85546875" style="7" customWidth="1"/>
    <col min="12817" max="12817" width="13.42578125" style="7" customWidth="1"/>
    <col min="12818" max="12819" width="15.7109375" style="7" customWidth="1"/>
    <col min="12820" max="12820" width="9.28515625" style="7" customWidth="1"/>
    <col min="12821" max="12821" width="13.85546875" style="7" customWidth="1"/>
    <col min="12822" max="12822" width="6.7109375" style="7" customWidth="1"/>
    <col min="12823" max="12823" width="2.140625" style="7" customWidth="1"/>
    <col min="12824" max="13059" width="11.42578125" style="7"/>
    <col min="13060" max="13060" width="18" style="7" customWidth="1"/>
    <col min="13061" max="13061" width="11.42578125" style="7"/>
    <col min="13062" max="13063" width="10.7109375" style="7" customWidth="1"/>
    <col min="13064" max="13064" width="12.85546875" style="7" customWidth="1"/>
    <col min="13065" max="13065" width="10.7109375" style="7" customWidth="1"/>
    <col min="13066" max="13066" width="12.85546875" style="7" customWidth="1"/>
    <col min="13067" max="13068" width="10.7109375" style="7" customWidth="1"/>
    <col min="13069" max="13069" width="14.85546875" style="7" customWidth="1"/>
    <col min="13070" max="13070" width="15.42578125" style="7" customWidth="1"/>
    <col min="13071" max="13071" width="16.28515625" style="7" customWidth="1"/>
    <col min="13072" max="13072" width="12.85546875" style="7" customWidth="1"/>
    <col min="13073" max="13073" width="13.42578125" style="7" customWidth="1"/>
    <col min="13074" max="13075" width="15.7109375" style="7" customWidth="1"/>
    <col min="13076" max="13076" width="9.28515625" style="7" customWidth="1"/>
    <col min="13077" max="13077" width="13.85546875" style="7" customWidth="1"/>
    <col min="13078" max="13078" width="6.7109375" style="7" customWidth="1"/>
    <col min="13079" max="13079" width="2.140625" style="7" customWidth="1"/>
    <col min="13080" max="13315" width="11.42578125" style="7"/>
    <col min="13316" max="13316" width="18" style="7" customWidth="1"/>
    <col min="13317" max="13317" width="11.42578125" style="7"/>
    <col min="13318" max="13319" width="10.7109375" style="7" customWidth="1"/>
    <col min="13320" max="13320" width="12.85546875" style="7" customWidth="1"/>
    <col min="13321" max="13321" width="10.7109375" style="7" customWidth="1"/>
    <col min="13322" max="13322" width="12.85546875" style="7" customWidth="1"/>
    <col min="13323" max="13324" width="10.7109375" style="7" customWidth="1"/>
    <col min="13325" max="13325" width="14.85546875" style="7" customWidth="1"/>
    <col min="13326" max="13326" width="15.42578125" style="7" customWidth="1"/>
    <col min="13327" max="13327" width="16.28515625" style="7" customWidth="1"/>
    <col min="13328" max="13328" width="12.85546875" style="7" customWidth="1"/>
    <col min="13329" max="13329" width="13.42578125" style="7" customWidth="1"/>
    <col min="13330" max="13331" width="15.7109375" style="7" customWidth="1"/>
    <col min="13332" max="13332" width="9.28515625" style="7" customWidth="1"/>
    <col min="13333" max="13333" width="13.85546875" style="7" customWidth="1"/>
    <col min="13334" max="13334" width="6.7109375" style="7" customWidth="1"/>
    <col min="13335" max="13335" width="2.140625" style="7" customWidth="1"/>
    <col min="13336" max="13571" width="11.42578125" style="7"/>
    <col min="13572" max="13572" width="18" style="7" customWidth="1"/>
    <col min="13573" max="13573" width="11.42578125" style="7"/>
    <col min="13574" max="13575" width="10.7109375" style="7" customWidth="1"/>
    <col min="13576" max="13576" width="12.85546875" style="7" customWidth="1"/>
    <col min="13577" max="13577" width="10.7109375" style="7" customWidth="1"/>
    <col min="13578" max="13578" width="12.85546875" style="7" customWidth="1"/>
    <col min="13579" max="13580" width="10.7109375" style="7" customWidth="1"/>
    <col min="13581" max="13581" width="14.85546875" style="7" customWidth="1"/>
    <col min="13582" max="13582" width="15.42578125" style="7" customWidth="1"/>
    <col min="13583" max="13583" width="16.28515625" style="7" customWidth="1"/>
    <col min="13584" max="13584" width="12.85546875" style="7" customWidth="1"/>
    <col min="13585" max="13585" width="13.42578125" style="7" customWidth="1"/>
    <col min="13586" max="13587" width="15.7109375" style="7" customWidth="1"/>
    <col min="13588" max="13588" width="9.28515625" style="7" customWidth="1"/>
    <col min="13589" max="13589" width="13.85546875" style="7" customWidth="1"/>
    <col min="13590" max="13590" width="6.7109375" style="7" customWidth="1"/>
    <col min="13591" max="13591" width="2.140625" style="7" customWidth="1"/>
    <col min="13592" max="13827" width="11.42578125" style="7"/>
    <col min="13828" max="13828" width="18" style="7" customWidth="1"/>
    <col min="13829" max="13829" width="11.42578125" style="7"/>
    <col min="13830" max="13831" width="10.7109375" style="7" customWidth="1"/>
    <col min="13832" max="13832" width="12.85546875" style="7" customWidth="1"/>
    <col min="13833" max="13833" width="10.7109375" style="7" customWidth="1"/>
    <col min="13834" max="13834" width="12.85546875" style="7" customWidth="1"/>
    <col min="13835" max="13836" width="10.7109375" style="7" customWidth="1"/>
    <col min="13837" max="13837" width="14.85546875" style="7" customWidth="1"/>
    <col min="13838" max="13838" width="15.42578125" style="7" customWidth="1"/>
    <col min="13839" max="13839" width="16.28515625" style="7" customWidth="1"/>
    <col min="13840" max="13840" width="12.85546875" style="7" customWidth="1"/>
    <col min="13841" max="13841" width="13.42578125" style="7" customWidth="1"/>
    <col min="13842" max="13843" width="15.7109375" style="7" customWidth="1"/>
    <col min="13844" max="13844" width="9.28515625" style="7" customWidth="1"/>
    <col min="13845" max="13845" width="13.85546875" style="7" customWidth="1"/>
    <col min="13846" max="13846" width="6.7109375" style="7" customWidth="1"/>
    <col min="13847" max="13847" width="2.140625" style="7" customWidth="1"/>
    <col min="13848" max="14083" width="11.42578125" style="7"/>
    <col min="14084" max="14084" width="18" style="7" customWidth="1"/>
    <col min="14085" max="14085" width="11.42578125" style="7"/>
    <col min="14086" max="14087" width="10.7109375" style="7" customWidth="1"/>
    <col min="14088" max="14088" width="12.85546875" style="7" customWidth="1"/>
    <col min="14089" max="14089" width="10.7109375" style="7" customWidth="1"/>
    <col min="14090" max="14090" width="12.85546875" style="7" customWidth="1"/>
    <col min="14091" max="14092" width="10.7109375" style="7" customWidth="1"/>
    <col min="14093" max="14093" width="14.85546875" style="7" customWidth="1"/>
    <col min="14094" max="14094" width="15.42578125" style="7" customWidth="1"/>
    <col min="14095" max="14095" width="16.28515625" style="7" customWidth="1"/>
    <col min="14096" max="14096" width="12.85546875" style="7" customWidth="1"/>
    <col min="14097" max="14097" width="13.42578125" style="7" customWidth="1"/>
    <col min="14098" max="14099" width="15.7109375" style="7" customWidth="1"/>
    <col min="14100" max="14100" width="9.28515625" style="7" customWidth="1"/>
    <col min="14101" max="14101" width="13.85546875" style="7" customWidth="1"/>
    <col min="14102" max="14102" width="6.7109375" style="7" customWidth="1"/>
    <col min="14103" max="14103" width="2.140625" style="7" customWidth="1"/>
    <col min="14104" max="14339" width="11.42578125" style="7"/>
    <col min="14340" max="14340" width="18" style="7" customWidth="1"/>
    <col min="14341" max="14341" width="11.42578125" style="7"/>
    <col min="14342" max="14343" width="10.7109375" style="7" customWidth="1"/>
    <col min="14344" max="14344" width="12.85546875" style="7" customWidth="1"/>
    <col min="14345" max="14345" width="10.7109375" style="7" customWidth="1"/>
    <col min="14346" max="14346" width="12.85546875" style="7" customWidth="1"/>
    <col min="14347" max="14348" width="10.7109375" style="7" customWidth="1"/>
    <col min="14349" max="14349" width="14.85546875" style="7" customWidth="1"/>
    <col min="14350" max="14350" width="15.42578125" style="7" customWidth="1"/>
    <col min="14351" max="14351" width="16.28515625" style="7" customWidth="1"/>
    <col min="14352" max="14352" width="12.85546875" style="7" customWidth="1"/>
    <col min="14353" max="14353" width="13.42578125" style="7" customWidth="1"/>
    <col min="14354" max="14355" width="15.7109375" style="7" customWidth="1"/>
    <col min="14356" max="14356" width="9.28515625" style="7" customWidth="1"/>
    <col min="14357" max="14357" width="13.85546875" style="7" customWidth="1"/>
    <col min="14358" max="14358" width="6.7109375" style="7" customWidth="1"/>
    <col min="14359" max="14359" width="2.140625" style="7" customWidth="1"/>
    <col min="14360" max="14595" width="11.42578125" style="7"/>
    <col min="14596" max="14596" width="18" style="7" customWidth="1"/>
    <col min="14597" max="14597" width="11.42578125" style="7"/>
    <col min="14598" max="14599" width="10.7109375" style="7" customWidth="1"/>
    <col min="14600" max="14600" width="12.85546875" style="7" customWidth="1"/>
    <col min="14601" max="14601" width="10.7109375" style="7" customWidth="1"/>
    <col min="14602" max="14602" width="12.85546875" style="7" customWidth="1"/>
    <col min="14603" max="14604" width="10.7109375" style="7" customWidth="1"/>
    <col min="14605" max="14605" width="14.85546875" style="7" customWidth="1"/>
    <col min="14606" max="14606" width="15.42578125" style="7" customWidth="1"/>
    <col min="14607" max="14607" width="16.28515625" style="7" customWidth="1"/>
    <col min="14608" max="14608" width="12.85546875" style="7" customWidth="1"/>
    <col min="14609" max="14609" width="13.42578125" style="7" customWidth="1"/>
    <col min="14610" max="14611" width="15.7109375" style="7" customWidth="1"/>
    <col min="14612" max="14612" width="9.28515625" style="7" customWidth="1"/>
    <col min="14613" max="14613" width="13.85546875" style="7" customWidth="1"/>
    <col min="14614" max="14614" width="6.7109375" style="7" customWidth="1"/>
    <col min="14615" max="14615" width="2.140625" style="7" customWidth="1"/>
    <col min="14616" max="14851" width="11.42578125" style="7"/>
    <col min="14852" max="14852" width="18" style="7" customWidth="1"/>
    <col min="14853" max="14853" width="11.42578125" style="7"/>
    <col min="14854" max="14855" width="10.7109375" style="7" customWidth="1"/>
    <col min="14856" max="14856" width="12.85546875" style="7" customWidth="1"/>
    <col min="14857" max="14857" width="10.7109375" style="7" customWidth="1"/>
    <col min="14858" max="14858" width="12.85546875" style="7" customWidth="1"/>
    <col min="14859" max="14860" width="10.7109375" style="7" customWidth="1"/>
    <col min="14861" max="14861" width="14.85546875" style="7" customWidth="1"/>
    <col min="14862" max="14862" width="15.42578125" style="7" customWidth="1"/>
    <col min="14863" max="14863" width="16.28515625" style="7" customWidth="1"/>
    <col min="14864" max="14864" width="12.85546875" style="7" customWidth="1"/>
    <col min="14865" max="14865" width="13.42578125" style="7" customWidth="1"/>
    <col min="14866" max="14867" width="15.7109375" style="7" customWidth="1"/>
    <col min="14868" max="14868" width="9.28515625" style="7" customWidth="1"/>
    <col min="14869" max="14869" width="13.85546875" style="7" customWidth="1"/>
    <col min="14870" max="14870" width="6.7109375" style="7" customWidth="1"/>
    <col min="14871" max="14871" width="2.140625" style="7" customWidth="1"/>
    <col min="14872" max="15107" width="11.42578125" style="7"/>
    <col min="15108" max="15108" width="18" style="7" customWidth="1"/>
    <col min="15109" max="15109" width="11.42578125" style="7"/>
    <col min="15110" max="15111" width="10.7109375" style="7" customWidth="1"/>
    <col min="15112" max="15112" width="12.85546875" style="7" customWidth="1"/>
    <col min="15113" max="15113" width="10.7109375" style="7" customWidth="1"/>
    <col min="15114" max="15114" width="12.85546875" style="7" customWidth="1"/>
    <col min="15115" max="15116" width="10.7109375" style="7" customWidth="1"/>
    <col min="15117" max="15117" width="14.85546875" style="7" customWidth="1"/>
    <col min="15118" max="15118" width="15.42578125" style="7" customWidth="1"/>
    <col min="15119" max="15119" width="16.28515625" style="7" customWidth="1"/>
    <col min="15120" max="15120" width="12.85546875" style="7" customWidth="1"/>
    <col min="15121" max="15121" width="13.42578125" style="7" customWidth="1"/>
    <col min="15122" max="15123" width="15.7109375" style="7" customWidth="1"/>
    <col min="15124" max="15124" width="9.28515625" style="7" customWidth="1"/>
    <col min="15125" max="15125" width="13.85546875" style="7" customWidth="1"/>
    <col min="15126" max="15126" width="6.7109375" style="7" customWidth="1"/>
    <col min="15127" max="15127" width="2.140625" style="7" customWidth="1"/>
    <col min="15128" max="15363" width="11.42578125" style="7"/>
    <col min="15364" max="15364" width="18" style="7" customWidth="1"/>
    <col min="15365" max="15365" width="11.42578125" style="7"/>
    <col min="15366" max="15367" width="10.7109375" style="7" customWidth="1"/>
    <col min="15368" max="15368" width="12.85546875" style="7" customWidth="1"/>
    <col min="15369" max="15369" width="10.7109375" style="7" customWidth="1"/>
    <col min="15370" max="15370" width="12.85546875" style="7" customWidth="1"/>
    <col min="15371" max="15372" width="10.7109375" style="7" customWidth="1"/>
    <col min="15373" max="15373" width="14.85546875" style="7" customWidth="1"/>
    <col min="15374" max="15374" width="15.42578125" style="7" customWidth="1"/>
    <col min="15375" max="15375" width="16.28515625" style="7" customWidth="1"/>
    <col min="15376" max="15376" width="12.85546875" style="7" customWidth="1"/>
    <col min="15377" max="15377" width="13.42578125" style="7" customWidth="1"/>
    <col min="15378" max="15379" width="15.7109375" style="7" customWidth="1"/>
    <col min="15380" max="15380" width="9.28515625" style="7" customWidth="1"/>
    <col min="15381" max="15381" width="13.85546875" style="7" customWidth="1"/>
    <col min="15382" max="15382" width="6.7109375" style="7" customWidth="1"/>
    <col min="15383" max="15383" width="2.140625" style="7" customWidth="1"/>
    <col min="15384" max="15619" width="11.42578125" style="7"/>
    <col min="15620" max="15620" width="18" style="7" customWidth="1"/>
    <col min="15621" max="15621" width="11.42578125" style="7"/>
    <col min="15622" max="15623" width="10.7109375" style="7" customWidth="1"/>
    <col min="15624" max="15624" width="12.85546875" style="7" customWidth="1"/>
    <col min="15625" max="15625" width="10.7109375" style="7" customWidth="1"/>
    <col min="15626" max="15626" width="12.85546875" style="7" customWidth="1"/>
    <col min="15627" max="15628" width="10.7109375" style="7" customWidth="1"/>
    <col min="15629" max="15629" width="14.85546875" style="7" customWidth="1"/>
    <col min="15630" max="15630" width="15.42578125" style="7" customWidth="1"/>
    <col min="15631" max="15631" width="16.28515625" style="7" customWidth="1"/>
    <col min="15632" max="15632" width="12.85546875" style="7" customWidth="1"/>
    <col min="15633" max="15633" width="13.42578125" style="7" customWidth="1"/>
    <col min="15634" max="15635" width="15.7109375" style="7" customWidth="1"/>
    <col min="15636" max="15636" width="9.28515625" style="7" customWidth="1"/>
    <col min="15637" max="15637" width="13.85546875" style="7" customWidth="1"/>
    <col min="15638" max="15638" width="6.7109375" style="7" customWidth="1"/>
    <col min="15639" max="15639" width="2.140625" style="7" customWidth="1"/>
    <col min="15640" max="15875" width="11.42578125" style="7"/>
    <col min="15876" max="15876" width="18" style="7" customWidth="1"/>
    <col min="15877" max="15877" width="11.42578125" style="7"/>
    <col min="15878" max="15879" width="10.7109375" style="7" customWidth="1"/>
    <col min="15880" max="15880" width="12.85546875" style="7" customWidth="1"/>
    <col min="15881" max="15881" width="10.7109375" style="7" customWidth="1"/>
    <col min="15882" max="15882" width="12.85546875" style="7" customWidth="1"/>
    <col min="15883" max="15884" width="10.7109375" style="7" customWidth="1"/>
    <col min="15885" max="15885" width="14.85546875" style="7" customWidth="1"/>
    <col min="15886" max="15886" width="15.42578125" style="7" customWidth="1"/>
    <col min="15887" max="15887" width="16.28515625" style="7" customWidth="1"/>
    <col min="15888" max="15888" width="12.85546875" style="7" customWidth="1"/>
    <col min="15889" max="15889" width="13.42578125" style="7" customWidth="1"/>
    <col min="15890" max="15891" width="15.7109375" style="7" customWidth="1"/>
    <col min="15892" max="15892" width="9.28515625" style="7" customWidth="1"/>
    <col min="15893" max="15893" width="13.85546875" style="7" customWidth="1"/>
    <col min="15894" max="15894" width="6.7109375" style="7" customWidth="1"/>
    <col min="15895" max="15895" width="2.140625" style="7" customWidth="1"/>
    <col min="15896" max="16131" width="11.42578125" style="7"/>
    <col min="16132" max="16132" width="18" style="7" customWidth="1"/>
    <col min="16133" max="16133" width="11.42578125" style="7"/>
    <col min="16134" max="16135" width="10.7109375" style="7" customWidth="1"/>
    <col min="16136" max="16136" width="12.85546875" style="7" customWidth="1"/>
    <col min="16137" max="16137" width="10.7109375" style="7" customWidth="1"/>
    <col min="16138" max="16138" width="12.85546875" style="7" customWidth="1"/>
    <col min="16139" max="16140" width="10.7109375" style="7" customWidth="1"/>
    <col min="16141" max="16141" width="14.85546875" style="7" customWidth="1"/>
    <col min="16142" max="16142" width="15.42578125" style="7" customWidth="1"/>
    <col min="16143" max="16143" width="16.28515625" style="7" customWidth="1"/>
    <col min="16144" max="16144" width="12.85546875" style="7" customWidth="1"/>
    <col min="16145" max="16145" width="13.42578125" style="7" customWidth="1"/>
    <col min="16146" max="16147" width="15.7109375" style="7" customWidth="1"/>
    <col min="16148" max="16148" width="9.28515625" style="7" customWidth="1"/>
    <col min="16149" max="16149" width="13.85546875" style="7" customWidth="1"/>
    <col min="16150" max="16150" width="6.7109375" style="7" customWidth="1"/>
    <col min="16151" max="16151" width="2.140625" style="7" customWidth="1"/>
    <col min="16152" max="16384" width="11.42578125" style="7"/>
  </cols>
  <sheetData>
    <row r="1" spans="1:22" x14ac:dyDescent="0.25">
      <c r="C1" s="8"/>
      <c r="D1" s="8"/>
      <c r="E1" s="8"/>
      <c r="F1" s="8"/>
      <c r="G1" s="8"/>
      <c r="H1" s="8"/>
      <c r="I1" s="8"/>
      <c r="J1" s="8"/>
      <c r="K1" s="8"/>
      <c r="L1" s="8"/>
      <c r="M1" s="8"/>
      <c r="N1" s="8"/>
      <c r="O1" s="9"/>
      <c r="P1" s="9"/>
      <c r="Q1" s="9"/>
      <c r="R1" s="9"/>
      <c r="S1" s="9"/>
      <c r="T1" s="9"/>
    </row>
    <row r="2" spans="1:22" x14ac:dyDescent="0.25">
      <c r="A2" s="10" t="s">
        <v>0</v>
      </c>
      <c r="B2" s="11">
        <v>2019</v>
      </c>
      <c r="C2" s="8"/>
      <c r="D2" s="8"/>
      <c r="E2" s="8"/>
      <c r="F2" s="8"/>
      <c r="G2" s="8"/>
      <c r="H2" s="8"/>
      <c r="I2" s="8"/>
      <c r="J2" s="8"/>
      <c r="K2" s="8"/>
      <c r="L2" s="8"/>
      <c r="M2" s="8"/>
      <c r="N2" s="8"/>
      <c r="O2" s="9"/>
      <c r="P2" s="9"/>
      <c r="Q2" s="9"/>
      <c r="R2" s="9"/>
      <c r="S2" s="9"/>
      <c r="T2" s="9"/>
    </row>
    <row r="3" spans="1:22" x14ac:dyDescent="0.25">
      <c r="C3" s="8"/>
      <c r="D3" s="8"/>
      <c r="E3" s="8"/>
      <c r="F3" s="8"/>
      <c r="G3" s="8"/>
      <c r="H3" s="8"/>
      <c r="I3" s="8"/>
      <c r="J3" s="8"/>
      <c r="K3" s="8"/>
      <c r="L3" s="8"/>
      <c r="M3" s="8"/>
      <c r="N3" s="8"/>
      <c r="O3" s="9"/>
      <c r="P3" s="9"/>
      <c r="Q3" s="9"/>
      <c r="R3" s="9"/>
      <c r="S3" s="9"/>
      <c r="T3" s="9"/>
    </row>
    <row r="4" spans="1:22" x14ac:dyDescent="0.25">
      <c r="C4" s="8"/>
      <c r="D4" s="8"/>
      <c r="E4" s="8"/>
      <c r="F4" s="8"/>
      <c r="G4" s="8"/>
      <c r="H4" s="8"/>
      <c r="I4" s="8"/>
      <c r="J4" s="8"/>
      <c r="K4" s="8"/>
      <c r="L4" s="8"/>
      <c r="M4" s="8"/>
      <c r="N4" s="8"/>
      <c r="O4" s="9"/>
      <c r="P4" s="9"/>
      <c r="Q4" s="9"/>
      <c r="R4" s="9"/>
      <c r="S4" s="9"/>
      <c r="T4" s="9"/>
    </row>
    <row r="5" spans="1:22" x14ac:dyDescent="0.25">
      <c r="C5" s="8"/>
      <c r="D5" s="8"/>
      <c r="E5" s="8"/>
      <c r="F5" s="8"/>
      <c r="G5" s="8"/>
      <c r="H5" s="8"/>
      <c r="I5" s="8"/>
      <c r="J5" s="8"/>
      <c r="K5" s="8"/>
      <c r="L5" s="8"/>
      <c r="M5" s="8"/>
      <c r="N5" s="8"/>
      <c r="O5" s="9"/>
      <c r="P5" s="9"/>
      <c r="Q5" s="9"/>
      <c r="R5" s="9"/>
      <c r="S5" s="9"/>
      <c r="T5" s="9"/>
    </row>
    <row r="6" spans="1:22" x14ac:dyDescent="0.25">
      <c r="C6" s="8"/>
      <c r="D6" s="8"/>
      <c r="E6" s="8"/>
      <c r="F6" s="8"/>
      <c r="G6" s="8"/>
      <c r="H6" s="8"/>
      <c r="I6" s="8"/>
      <c r="J6" s="8"/>
      <c r="K6" s="8"/>
      <c r="L6" s="8"/>
      <c r="M6" s="8"/>
      <c r="N6" s="8"/>
      <c r="O6" s="9"/>
      <c r="P6" s="9"/>
      <c r="Q6" s="9"/>
      <c r="R6" s="9"/>
      <c r="S6" s="9"/>
      <c r="T6" s="9"/>
    </row>
    <row r="7" spans="1:22" x14ac:dyDescent="0.25">
      <c r="A7" s="12"/>
      <c r="B7" s="12"/>
      <c r="C7" s="12"/>
      <c r="D7" s="12"/>
      <c r="E7" s="12"/>
      <c r="F7" s="12"/>
      <c r="G7" s="12"/>
      <c r="H7" s="12"/>
      <c r="I7" s="12"/>
      <c r="J7" s="12"/>
      <c r="K7" s="12"/>
      <c r="L7" s="12"/>
      <c r="M7" s="12"/>
      <c r="N7" s="12"/>
      <c r="O7" s="12"/>
      <c r="P7" s="12"/>
      <c r="Q7" s="12"/>
      <c r="R7" s="12"/>
      <c r="S7" s="12"/>
      <c r="T7" s="12"/>
      <c r="U7" s="12"/>
      <c r="V7" s="12"/>
    </row>
    <row r="8" spans="1:22" x14ac:dyDescent="0.25">
      <c r="C8" s="8"/>
      <c r="D8" s="4"/>
      <c r="E8" s="8"/>
      <c r="F8" s="8"/>
      <c r="G8" s="8"/>
      <c r="H8" s="8"/>
      <c r="I8" s="8"/>
      <c r="J8" s="8"/>
      <c r="K8" s="8"/>
      <c r="L8" s="8"/>
      <c r="M8" s="8"/>
      <c r="N8" s="8"/>
      <c r="O8" s="9"/>
      <c r="P8" s="9"/>
      <c r="Q8" s="9"/>
      <c r="R8" s="9"/>
      <c r="S8" s="9"/>
      <c r="T8" s="9"/>
      <c r="U8" s="13"/>
    </row>
    <row r="9" spans="1:22" ht="18.75" x14ac:dyDescent="0.3">
      <c r="A9" s="231" t="s">
        <v>122</v>
      </c>
      <c r="B9" s="231"/>
      <c r="C9" s="231"/>
      <c r="D9" s="231"/>
      <c r="E9" s="231"/>
      <c r="F9" s="231"/>
      <c r="G9" s="231"/>
      <c r="H9" s="231"/>
      <c r="I9" s="231"/>
      <c r="J9" s="231"/>
      <c r="K9" s="231"/>
      <c r="L9" s="231"/>
      <c r="M9" s="231"/>
      <c r="N9" s="231"/>
      <c r="O9" s="231"/>
      <c r="P9" s="231"/>
      <c r="Q9" s="231"/>
      <c r="R9" s="231"/>
      <c r="S9" s="231"/>
      <c r="T9" s="231"/>
      <c r="U9" s="231"/>
      <c r="V9" s="231"/>
    </row>
    <row r="10" spans="1:22" x14ac:dyDescent="0.25">
      <c r="C10" s="8"/>
      <c r="D10" s="8"/>
      <c r="E10" s="8"/>
      <c r="F10" s="8"/>
      <c r="G10" s="8"/>
      <c r="H10" s="8"/>
      <c r="I10" s="8"/>
      <c r="J10" s="8"/>
      <c r="K10" s="8"/>
      <c r="L10" s="8"/>
      <c r="M10" s="8"/>
      <c r="N10" s="8"/>
      <c r="O10" s="9"/>
      <c r="P10" s="9"/>
      <c r="Q10" s="9"/>
      <c r="R10" s="9"/>
      <c r="S10" s="9"/>
      <c r="T10" s="9"/>
    </row>
    <row r="11" spans="1:22" ht="15.75" thickBot="1" x14ac:dyDescent="0.3">
      <c r="C11" s="8"/>
      <c r="D11" s="8"/>
      <c r="E11" s="8"/>
      <c r="F11" s="8"/>
      <c r="G11" s="8"/>
      <c r="H11" s="8"/>
      <c r="I11" s="8"/>
      <c r="J11" s="8"/>
      <c r="K11" s="8"/>
      <c r="L11" s="8"/>
      <c r="M11" s="8"/>
      <c r="N11" s="8"/>
      <c r="O11" s="9"/>
      <c r="P11" s="9"/>
      <c r="Q11" s="9"/>
      <c r="R11" s="9"/>
      <c r="S11" s="9"/>
      <c r="T11" s="9"/>
    </row>
    <row r="12" spans="1:22" ht="13.15" customHeight="1" thickBot="1" x14ac:dyDescent="0.3">
      <c r="A12" s="234" t="s">
        <v>1</v>
      </c>
      <c r="B12" s="235"/>
      <c r="C12" s="238"/>
      <c r="D12" s="239"/>
      <c r="E12" s="239"/>
      <c r="F12" s="239"/>
      <c r="G12" s="239"/>
      <c r="H12" s="239"/>
      <c r="I12" s="240"/>
      <c r="J12" s="241" t="s">
        <v>67</v>
      </c>
      <c r="K12" s="241" t="s">
        <v>69</v>
      </c>
      <c r="L12" s="15"/>
      <c r="M12" s="16"/>
      <c r="N12" s="241" t="s">
        <v>68</v>
      </c>
      <c r="O12" s="17"/>
      <c r="P12" s="245" t="s">
        <v>64</v>
      </c>
      <c r="Q12" s="246"/>
      <c r="R12" s="246"/>
      <c r="S12" s="247"/>
      <c r="T12" s="178"/>
      <c r="U12" s="18"/>
      <c r="V12" s="19" t="s">
        <v>86</v>
      </c>
    </row>
    <row r="13" spans="1:22" ht="36.6" customHeight="1" thickBot="1" x14ac:dyDescent="0.3">
      <c r="A13" s="236"/>
      <c r="B13" s="237"/>
      <c r="C13" s="20" t="s">
        <v>3</v>
      </c>
      <c r="D13" s="21" t="s">
        <v>4</v>
      </c>
      <c r="E13" s="21" t="s">
        <v>5</v>
      </c>
      <c r="F13" s="21" t="s">
        <v>6</v>
      </c>
      <c r="G13" s="21" t="s">
        <v>7</v>
      </c>
      <c r="H13" s="21" t="s">
        <v>8</v>
      </c>
      <c r="I13" s="22" t="s">
        <v>9</v>
      </c>
      <c r="J13" s="242"/>
      <c r="K13" s="243"/>
      <c r="L13" s="23" t="s">
        <v>62</v>
      </c>
      <c r="M13" s="24" t="s">
        <v>63</v>
      </c>
      <c r="N13" s="242"/>
      <c r="O13" s="17"/>
      <c r="P13" s="179" t="s">
        <v>65</v>
      </c>
      <c r="Q13" s="180" t="s">
        <v>104</v>
      </c>
      <c r="R13" s="180"/>
      <c r="S13" s="181" t="s">
        <v>66</v>
      </c>
      <c r="T13" s="17"/>
      <c r="U13" s="25"/>
      <c r="V13" s="26" t="s">
        <v>10</v>
      </c>
    </row>
    <row r="14" spans="1:22" ht="15.75" thickBot="1" x14ac:dyDescent="0.3">
      <c r="A14" s="27" t="s">
        <v>11</v>
      </c>
      <c r="B14" s="28"/>
      <c r="C14" s="29"/>
      <c r="D14" s="29"/>
      <c r="E14" s="29"/>
      <c r="F14" s="29"/>
      <c r="G14" s="29"/>
      <c r="H14" s="29"/>
      <c r="I14" s="29"/>
      <c r="J14" s="29"/>
      <c r="K14" s="29"/>
      <c r="L14" s="29"/>
      <c r="M14" s="30"/>
      <c r="N14" s="29"/>
      <c r="O14" s="31"/>
      <c r="P14" s="31"/>
      <c r="Q14" s="31"/>
      <c r="R14" s="31"/>
      <c r="S14" s="31"/>
      <c r="T14" s="31"/>
      <c r="U14" s="32"/>
      <c r="V14" s="33"/>
    </row>
    <row r="15" spans="1:22" ht="15.75" thickBot="1" x14ac:dyDescent="0.3">
      <c r="A15" s="34" t="s">
        <v>12</v>
      </c>
      <c r="B15" s="35" t="s">
        <v>13</v>
      </c>
      <c r="C15" s="36"/>
      <c r="D15" s="37"/>
      <c r="E15" s="37"/>
      <c r="F15" s="38"/>
      <c r="G15" s="38"/>
      <c r="H15" s="37"/>
      <c r="I15" s="39"/>
      <c r="J15" s="40">
        <f>+C15*$C$32+D15*$D$32+E15*$E$32+F15*$F$32+H15*$H$32+I15*$I$32+G15*$G$32</f>
        <v>0</v>
      </c>
      <c r="K15" s="41">
        <f>JULIOL!K15+J15</f>
        <v>4575</v>
      </c>
      <c r="L15" s="41">
        <f>H41</f>
        <v>975</v>
      </c>
      <c r="M15" s="42">
        <f>IF(J15&gt;L15,L15)+ IF(J15&lt;L15,J15)</f>
        <v>0</v>
      </c>
      <c r="N15" s="43">
        <f>JULIOL!N15+(J15-L15)</f>
        <v>-3225</v>
      </c>
      <c r="O15" s="44"/>
      <c r="P15" s="182">
        <f>GENER!L15+FEBRER!M15+MARÇ!M15+ABRIL!M15+MAIG!M15+JUNY!M15+JULIOL!M15+M15</f>
        <v>2925</v>
      </c>
      <c r="Q15" s="182">
        <f>L15*8</f>
        <v>7800</v>
      </c>
      <c r="R15" s="9">
        <f>IF(K15&gt;Q15,Q15-P15)+IF(K15&lt;Q15,K15-P15)</f>
        <v>1650</v>
      </c>
      <c r="S15" s="183">
        <f>IF(N15&lt;0,0)+IF(N15&gt;0,IF(R15&lt;N15,R15)+IF(R15&gt;N15,N15))</f>
        <v>0</v>
      </c>
      <c r="T15" s="44"/>
      <c r="U15" s="45"/>
      <c r="V15" s="46"/>
    </row>
    <row r="16" spans="1:22" ht="15.75" thickBot="1" x14ac:dyDescent="0.3">
      <c r="A16" s="27" t="s">
        <v>14</v>
      </c>
      <c r="B16" s="28"/>
      <c r="C16" s="47"/>
      <c r="D16" s="47"/>
      <c r="E16" s="47"/>
      <c r="F16" s="47"/>
      <c r="G16" s="47"/>
      <c r="H16" s="48"/>
      <c r="I16" s="47"/>
      <c r="J16" s="144"/>
      <c r="K16" s="144"/>
      <c r="L16" s="144"/>
      <c r="M16" s="144"/>
      <c r="N16" s="144"/>
      <c r="O16" s="44"/>
      <c r="P16" s="44">
        <f>GENER!L16+FEBRER!M16+MARÇ!M16+ABRIL!M16+MAIG!M16+JUNY!M16+JULIOL!M16+M16</f>
        <v>0</v>
      </c>
      <c r="Q16" s="44">
        <f>L16*8</f>
        <v>0</v>
      </c>
      <c r="R16" s="9">
        <f t="shared" ref="R16:R29" si="0">IF(K16&gt;Q16,Q16-P16)+IF(K16&lt;Q16,K16-P16)</f>
        <v>0</v>
      </c>
      <c r="S16" s="183">
        <f>IF(N16&lt;0,0)+IF(N16&gt;0,IF(R16&lt;N16,R16)+IF(R16&gt;N16,N16))</f>
        <v>0</v>
      </c>
      <c r="T16" s="51"/>
      <c r="U16" s="32"/>
      <c r="V16" s="33"/>
    </row>
    <row r="17" spans="1:22" ht="15.75" thickBot="1" x14ac:dyDescent="0.3">
      <c r="A17" s="52" t="s">
        <v>15</v>
      </c>
      <c r="B17" s="53" t="s">
        <v>16</v>
      </c>
      <c r="C17" s="36"/>
      <c r="D17" s="37"/>
      <c r="E17" s="37"/>
      <c r="F17" s="37"/>
      <c r="G17" s="37"/>
      <c r="H17" s="37"/>
      <c r="I17" s="162"/>
      <c r="J17" s="40">
        <f t="shared" ref="J17:J29" si="1">+C17*$C$32+D17*$D$32+E17*$E$32+F17*$F$32+H17*$H$32+I17*$I$32+G17*$G$32</f>
        <v>0</v>
      </c>
      <c r="K17" s="40">
        <f>JULIOL!K17+J17</f>
        <v>4050</v>
      </c>
      <c r="L17" s="40">
        <f>H44</f>
        <v>1025</v>
      </c>
      <c r="M17" s="40">
        <f t="shared" ref="M17:M29" si="2">IF(J17&gt;L17,L17)+ IF(J17&lt;L17,J17)</f>
        <v>0</v>
      </c>
      <c r="N17" s="40">
        <f>JULIOL!N17+(J17-L17)</f>
        <v>-4150</v>
      </c>
      <c r="O17" s="44"/>
      <c r="P17" s="183">
        <f>GENER!L17+FEBRER!M17+MARÇ!M17+ABRIL!M17+MAIG!M17+JUNY!M17+JULIOL!M17+M17</f>
        <v>3075</v>
      </c>
      <c r="Q17" s="183">
        <f>L17*8</f>
        <v>8200</v>
      </c>
      <c r="R17" s="9">
        <f t="shared" si="0"/>
        <v>975</v>
      </c>
      <c r="S17" s="183">
        <f>IF(N17&lt;0,0)+IF(N17&gt;0,IF(R17&lt;N17,R17)+IF(R17&gt;N17,N17))</f>
        <v>0</v>
      </c>
      <c r="T17" s="44"/>
      <c r="U17" s="61" t="s">
        <v>17</v>
      </c>
      <c r="V17" s="62"/>
    </row>
    <row r="18" spans="1:22" x14ac:dyDescent="0.25">
      <c r="A18" s="52" t="s">
        <v>18</v>
      </c>
      <c r="B18" s="53" t="s">
        <v>19</v>
      </c>
      <c r="C18" s="72"/>
      <c r="D18" s="73"/>
      <c r="E18" s="73"/>
      <c r="F18" s="73"/>
      <c r="G18" s="73"/>
      <c r="H18" s="73"/>
      <c r="I18" s="165"/>
      <c r="J18" s="58">
        <f t="shared" si="1"/>
        <v>0</v>
      </c>
      <c r="K18" s="58">
        <f>JULIOL!K18+J18</f>
        <v>3630</v>
      </c>
      <c r="L18" s="58">
        <f>H44</f>
        <v>1025</v>
      </c>
      <c r="M18" s="58">
        <f t="shared" si="2"/>
        <v>0</v>
      </c>
      <c r="N18" s="58">
        <f>JULIOL!N18+(J18-L18)</f>
        <v>-4570</v>
      </c>
      <c r="O18" s="44"/>
      <c r="P18" s="184">
        <f>GENER!L18+FEBRER!M18+MARÇ!M18+ABRIL!M18+MAIG!M18+JUNY!M18+JULIOL!M18+M18</f>
        <v>3075</v>
      </c>
      <c r="Q18" s="184">
        <f>L18*8</f>
        <v>8200</v>
      </c>
      <c r="R18" s="9">
        <f t="shared" si="0"/>
        <v>555</v>
      </c>
      <c r="S18" s="183">
        <f>IF(N18&lt;0,0)+IF(N18&gt;0,IF(R18&lt;N18,R18)+IF(R18&gt;N18,N18))</f>
        <v>0</v>
      </c>
      <c r="T18" s="44"/>
      <c r="U18" s="61" t="s">
        <v>20</v>
      </c>
      <c r="V18" s="62">
        <v>2</v>
      </c>
    </row>
    <row r="19" spans="1:22" x14ac:dyDescent="0.25">
      <c r="A19" s="52" t="s">
        <v>21</v>
      </c>
      <c r="B19" s="53" t="s">
        <v>22</v>
      </c>
      <c r="C19" s="167"/>
      <c r="D19" s="168"/>
      <c r="E19" s="168"/>
      <c r="F19" s="168"/>
      <c r="G19" s="168"/>
      <c r="H19" s="168"/>
      <c r="I19" s="169"/>
      <c r="J19" s="177"/>
      <c r="K19" s="177"/>
      <c r="L19" s="177"/>
      <c r="M19" s="177"/>
      <c r="N19" s="177"/>
      <c r="O19" s="185"/>
      <c r="P19" s="177"/>
      <c r="Q19" s="177"/>
      <c r="R19" s="9">
        <f t="shared" si="0"/>
        <v>0</v>
      </c>
      <c r="S19" s="177"/>
      <c r="T19" s="44"/>
      <c r="U19" s="61" t="s">
        <v>23</v>
      </c>
      <c r="V19" s="69"/>
    </row>
    <row r="20" spans="1:22" ht="15.75" thickBot="1" x14ac:dyDescent="0.3">
      <c r="A20" s="70" t="s">
        <v>24</v>
      </c>
      <c r="B20" s="71" t="s">
        <v>25</v>
      </c>
      <c r="C20" s="170"/>
      <c r="D20" s="171"/>
      <c r="E20" s="171"/>
      <c r="F20" s="171"/>
      <c r="G20" s="171"/>
      <c r="H20" s="171"/>
      <c r="I20" s="172"/>
      <c r="J20" s="167"/>
      <c r="K20" s="167"/>
      <c r="L20" s="167"/>
      <c r="M20" s="167"/>
      <c r="N20" s="173"/>
      <c r="O20" s="44"/>
      <c r="P20" s="173"/>
      <c r="Q20" s="173"/>
      <c r="R20" s="9">
        <f t="shared" si="0"/>
        <v>0</v>
      </c>
      <c r="S20" s="173"/>
      <c r="T20" s="44"/>
      <c r="U20" s="45" t="s">
        <v>26</v>
      </c>
      <c r="V20" s="77"/>
    </row>
    <row r="21" spans="1:22" ht="15.75" thickBot="1" x14ac:dyDescent="0.3">
      <c r="A21" s="78" t="s">
        <v>32</v>
      </c>
      <c r="B21" s="79"/>
      <c r="C21" s="175"/>
      <c r="D21" s="175"/>
      <c r="E21" s="175"/>
      <c r="F21" s="175"/>
      <c r="G21" s="175"/>
      <c r="H21" s="175"/>
      <c r="I21" s="175"/>
      <c r="J21" s="176"/>
      <c r="K21" s="176"/>
      <c r="L21" s="176"/>
      <c r="M21" s="144"/>
      <c r="N21" s="176"/>
      <c r="O21" s="44"/>
      <c r="P21" s="44"/>
      <c r="Q21" s="44"/>
      <c r="R21" s="9">
        <f t="shared" si="0"/>
        <v>0</v>
      </c>
      <c r="S21" s="44"/>
      <c r="T21" s="44"/>
      <c r="U21" s="45" t="s">
        <v>29</v>
      </c>
      <c r="V21" s="69">
        <v>1</v>
      </c>
    </row>
    <row r="22" spans="1:22" ht="15.75" thickBot="1" x14ac:dyDescent="0.3">
      <c r="A22" s="34" t="s">
        <v>37</v>
      </c>
      <c r="B22" s="35" t="s">
        <v>38</v>
      </c>
      <c r="C22" s="36"/>
      <c r="D22" s="37"/>
      <c r="E22" s="37"/>
      <c r="F22" s="37"/>
      <c r="G22" s="37"/>
      <c r="H22" s="37"/>
      <c r="I22" s="162"/>
      <c r="J22" s="40">
        <f t="shared" si="1"/>
        <v>0</v>
      </c>
      <c r="K22" s="40">
        <f>JULIOL!K22+J22</f>
        <v>2049</v>
      </c>
      <c r="L22" s="40">
        <f>H45</f>
        <v>500</v>
      </c>
      <c r="M22" s="40">
        <f t="shared" si="2"/>
        <v>0</v>
      </c>
      <c r="N22" s="40">
        <f>JULIOL!N22+(J22-L22)</f>
        <v>-1951</v>
      </c>
      <c r="O22" s="44"/>
      <c r="P22" s="183">
        <f>GENER!L22+FEBRER!M22+MARÇ!M22+ABRIL!M22+MAIG!M22+JUNY!M22+JULIOL!M22+M22</f>
        <v>1355</v>
      </c>
      <c r="Q22" s="183">
        <f>L22*8</f>
        <v>4000</v>
      </c>
      <c r="R22" s="9">
        <f t="shared" si="0"/>
        <v>694</v>
      </c>
      <c r="S22" s="183">
        <f t="shared" ref="S22:S29" si="3">IF(N22&lt;0,0)+IF(N22&gt;0,IF(R22&lt;N22,R22)+IF(R22&gt;N22,N22))</f>
        <v>0</v>
      </c>
      <c r="T22" s="44"/>
      <c r="U22" s="82"/>
      <c r="V22" s="83"/>
    </row>
    <row r="23" spans="1:22" ht="15.75" thickBot="1" x14ac:dyDescent="0.3">
      <c r="A23" s="52" t="s">
        <v>40</v>
      </c>
      <c r="B23" s="53" t="s">
        <v>41</v>
      </c>
      <c r="C23" s="153"/>
      <c r="D23" s="154"/>
      <c r="E23" s="154"/>
      <c r="F23" s="154"/>
      <c r="G23" s="154"/>
      <c r="H23" s="154"/>
      <c r="I23" s="163"/>
      <c r="J23" s="58">
        <f t="shared" si="1"/>
        <v>0</v>
      </c>
      <c r="K23" s="58">
        <f>JULIOL!K23+J23</f>
        <v>1065</v>
      </c>
      <c r="L23" s="58">
        <f>H46</f>
        <v>350</v>
      </c>
      <c r="M23" s="58">
        <f t="shared" si="2"/>
        <v>0</v>
      </c>
      <c r="N23" s="58">
        <f>JULIOL!N23+(J23-L23)</f>
        <v>-1735</v>
      </c>
      <c r="O23" s="44"/>
      <c r="P23" s="184">
        <f>GENER!L23+FEBRER!M23+MARÇ!M23+ABRIL!M23+MAIG!M23+JUNY!M23+JULIOL!M23+M23</f>
        <v>950</v>
      </c>
      <c r="Q23" s="184">
        <f>L23*8</f>
        <v>2800</v>
      </c>
      <c r="R23" s="9">
        <f t="shared" si="0"/>
        <v>115</v>
      </c>
      <c r="S23" s="183">
        <f>IF(N23&lt;0,0)+IF(N23&gt;0,IF(R23&lt;N23,R23)+IF(R23&gt;N23,N23))</f>
        <v>0</v>
      </c>
      <c r="T23" s="51"/>
      <c r="U23" s="45" t="s">
        <v>33</v>
      </c>
      <c r="V23" s="77">
        <v>1</v>
      </c>
    </row>
    <row r="24" spans="1:22" ht="15.75" thickBot="1" x14ac:dyDescent="0.3">
      <c r="A24" s="70" t="s">
        <v>42</v>
      </c>
      <c r="B24" s="71" t="s">
        <v>43</v>
      </c>
      <c r="C24" s="72"/>
      <c r="D24" s="73"/>
      <c r="E24" s="73"/>
      <c r="F24" s="73"/>
      <c r="G24" s="73"/>
      <c r="H24" s="73"/>
      <c r="I24" s="165"/>
      <c r="J24" s="58">
        <f t="shared" si="1"/>
        <v>0</v>
      </c>
      <c r="K24" s="58">
        <f>JULIOL!K24+J24</f>
        <v>855</v>
      </c>
      <c r="L24" s="58">
        <f>H46</f>
        <v>350</v>
      </c>
      <c r="M24" s="58">
        <f t="shared" si="2"/>
        <v>0</v>
      </c>
      <c r="N24" s="58">
        <f>JULIOL!N24+(J24-L24)</f>
        <v>-1945</v>
      </c>
      <c r="O24" s="44"/>
      <c r="P24" s="184">
        <f>GENER!L24+FEBRER!M24+MARÇ!M24+ABRIL!M24+MAIG!M24+JUNY!M24+JULIOL!M24+M24</f>
        <v>850</v>
      </c>
      <c r="Q24" s="184">
        <f>L24*8</f>
        <v>2800</v>
      </c>
      <c r="R24" s="9">
        <f t="shared" si="0"/>
        <v>5</v>
      </c>
      <c r="S24" s="183">
        <f t="shared" si="3"/>
        <v>0</v>
      </c>
      <c r="T24" s="44"/>
      <c r="U24" s="45" t="s">
        <v>35</v>
      </c>
      <c r="V24" s="77">
        <v>3</v>
      </c>
    </row>
    <row r="25" spans="1:22" ht="15.75" thickBot="1" x14ac:dyDescent="0.3">
      <c r="A25" s="70" t="s">
        <v>71</v>
      </c>
      <c r="B25" s="71" t="s">
        <v>34</v>
      </c>
      <c r="C25" s="72"/>
      <c r="D25" s="73"/>
      <c r="E25" s="73"/>
      <c r="F25" s="73"/>
      <c r="G25" s="73"/>
      <c r="H25" s="73"/>
      <c r="I25" s="165"/>
      <c r="J25" s="58">
        <f t="shared" si="1"/>
        <v>0</v>
      </c>
      <c r="K25" s="58">
        <f>JULIOL!K25+J25</f>
        <v>1800</v>
      </c>
      <c r="L25" s="58">
        <f>H45</f>
        <v>500</v>
      </c>
      <c r="M25" s="58">
        <f t="shared" si="2"/>
        <v>0</v>
      </c>
      <c r="N25" s="58">
        <f>JULIOL!N25+(J25-L25)</f>
        <v>-2200</v>
      </c>
      <c r="O25" s="44"/>
      <c r="P25" s="184">
        <f>GENER!L25+FEBRER!M25+MARÇ!M25+ABRIL!M25+MAIG!M25+JUNY!M25+JULIOL!M25+M25</f>
        <v>1315</v>
      </c>
      <c r="Q25" s="184">
        <f>L25*8</f>
        <v>4000</v>
      </c>
      <c r="R25" s="9">
        <f t="shared" si="0"/>
        <v>485</v>
      </c>
      <c r="S25" s="183">
        <f t="shared" si="3"/>
        <v>0</v>
      </c>
      <c r="T25" s="44"/>
      <c r="U25" s="61" t="s">
        <v>36</v>
      </c>
      <c r="V25" s="62">
        <v>3</v>
      </c>
    </row>
    <row r="26" spans="1:22" ht="15.75" thickBot="1" x14ac:dyDescent="0.3">
      <c r="A26" s="70" t="s">
        <v>30</v>
      </c>
      <c r="B26" s="71" t="s">
        <v>31</v>
      </c>
      <c r="C26" s="72"/>
      <c r="D26" s="73"/>
      <c r="E26" s="73"/>
      <c r="F26" s="73"/>
      <c r="G26" s="73"/>
      <c r="H26" s="73"/>
      <c r="I26" s="165"/>
      <c r="J26" s="58">
        <f t="shared" si="1"/>
        <v>0</v>
      </c>
      <c r="K26" s="58">
        <f>JULIOL!K26+J26</f>
        <v>750</v>
      </c>
      <c r="L26" s="58">
        <f>H46</f>
        <v>350</v>
      </c>
      <c r="M26" s="58">
        <f t="shared" si="2"/>
        <v>0</v>
      </c>
      <c r="N26" s="58">
        <f>JULIOL!N26+(J26-L26)</f>
        <v>-2050</v>
      </c>
      <c r="O26" s="44"/>
      <c r="P26" s="184">
        <f>GENER!L26+FEBRER!M26+MARÇ!M26+ABRIL!M26+MAIG!M26+JUNY!M26+JULIOL!M26+M26</f>
        <v>750</v>
      </c>
      <c r="Q26" s="184">
        <f>L26*8</f>
        <v>2800</v>
      </c>
      <c r="R26" s="9">
        <f t="shared" si="0"/>
        <v>0</v>
      </c>
      <c r="S26" s="183">
        <f t="shared" si="3"/>
        <v>0</v>
      </c>
      <c r="T26" s="44"/>
      <c r="U26" s="84" t="s">
        <v>39</v>
      </c>
      <c r="V26" s="85"/>
    </row>
    <row r="27" spans="1:22" ht="15.75" thickBot="1" x14ac:dyDescent="0.3">
      <c r="A27" s="52" t="s">
        <v>99</v>
      </c>
      <c r="B27" s="53" t="s">
        <v>100</v>
      </c>
      <c r="C27" s="72"/>
      <c r="D27" s="73"/>
      <c r="E27" s="73"/>
      <c r="F27" s="73"/>
      <c r="G27" s="73"/>
      <c r="H27" s="73"/>
      <c r="I27" s="165"/>
      <c r="J27" s="58">
        <f t="shared" si="1"/>
        <v>0</v>
      </c>
      <c r="K27" s="58">
        <f>JULIOL!K27+J27</f>
        <v>496</v>
      </c>
      <c r="L27" s="58">
        <f>H46</f>
        <v>350</v>
      </c>
      <c r="M27" s="58">
        <f t="shared" si="2"/>
        <v>0</v>
      </c>
      <c r="N27" s="58">
        <f>JULIOL!N27+(J27-L27)</f>
        <v>-554</v>
      </c>
      <c r="O27" s="44"/>
      <c r="P27" s="184">
        <f>ABRIL!M27+MAIG!M27+JUNY!M27+JULIOL!M27+M27</f>
        <v>350</v>
      </c>
      <c r="Q27" s="184">
        <f>L27*4</f>
        <v>1400</v>
      </c>
      <c r="R27" s="9">
        <f t="shared" si="0"/>
        <v>146</v>
      </c>
      <c r="S27" s="183">
        <f t="shared" si="3"/>
        <v>0</v>
      </c>
      <c r="T27" s="44"/>
      <c r="U27" s="84" t="s">
        <v>35</v>
      </c>
      <c r="V27" s="77"/>
    </row>
    <row r="28" spans="1:22" ht="15.75" thickBot="1" x14ac:dyDescent="0.3">
      <c r="A28" s="52" t="s">
        <v>27</v>
      </c>
      <c r="B28" s="53" t="s">
        <v>28</v>
      </c>
      <c r="C28" s="72"/>
      <c r="D28" s="73"/>
      <c r="E28" s="73"/>
      <c r="F28" s="73"/>
      <c r="G28" s="73"/>
      <c r="H28" s="73"/>
      <c r="I28" s="165"/>
      <c r="J28" s="58">
        <f t="shared" si="1"/>
        <v>0</v>
      </c>
      <c r="K28" s="58">
        <f>JULIOL!K28+J28</f>
        <v>2049</v>
      </c>
      <c r="L28" s="58">
        <f>H45</f>
        <v>500</v>
      </c>
      <c r="M28" s="58">
        <f t="shared" si="2"/>
        <v>0</v>
      </c>
      <c r="N28" s="58">
        <f>JULIOL!N28+(J28-L28)</f>
        <v>-1951</v>
      </c>
      <c r="O28" s="44"/>
      <c r="P28" s="184">
        <f>GENER!L28+FEBRER!M28+MARÇ!M28+ABRIL!M28+MAIG!M28+JUNY!M28+JULIOL!M28+M28</f>
        <v>1500</v>
      </c>
      <c r="Q28" s="184">
        <f>L28*8</f>
        <v>4000</v>
      </c>
      <c r="R28" s="9">
        <f t="shared" si="0"/>
        <v>549</v>
      </c>
      <c r="S28" s="183">
        <f t="shared" si="3"/>
        <v>0</v>
      </c>
      <c r="T28" s="44"/>
      <c r="U28" s="45" t="s">
        <v>44</v>
      </c>
      <c r="V28" s="77"/>
    </row>
    <row r="29" spans="1:22" ht="15.75" thickBot="1" x14ac:dyDescent="0.3">
      <c r="A29" s="91" t="s">
        <v>45</v>
      </c>
      <c r="B29" s="92" t="s">
        <v>46</v>
      </c>
      <c r="C29" s="93"/>
      <c r="D29" s="94"/>
      <c r="E29" s="94"/>
      <c r="F29" s="94"/>
      <c r="G29" s="94"/>
      <c r="H29" s="94"/>
      <c r="I29" s="166"/>
      <c r="J29" s="76">
        <f t="shared" si="1"/>
        <v>0</v>
      </c>
      <c r="K29" s="76">
        <f>JULIOL!K29+J29</f>
        <v>1485</v>
      </c>
      <c r="L29" s="76">
        <f>H45</f>
        <v>500</v>
      </c>
      <c r="M29" s="76">
        <f t="shared" si="2"/>
        <v>0</v>
      </c>
      <c r="N29" s="76">
        <f>JULIOL!N29+(J29-L29)</f>
        <v>-2515</v>
      </c>
      <c r="O29" s="44"/>
      <c r="P29" s="186">
        <f>GENER!L29+FEBRER!M29+MARÇ!M29+ABRIL!M29+MAIG!M29+JUNY!M29+JULIOL!M29+M29</f>
        <v>1420</v>
      </c>
      <c r="Q29" s="186">
        <f>L29*8</f>
        <v>4000</v>
      </c>
      <c r="R29" s="9">
        <f t="shared" si="0"/>
        <v>65</v>
      </c>
      <c r="S29" s="182">
        <f t="shared" si="3"/>
        <v>0</v>
      </c>
      <c r="T29" s="44"/>
      <c r="U29" s="45"/>
      <c r="V29" s="77"/>
    </row>
    <row r="30" spans="1:22" x14ac:dyDescent="0.25">
      <c r="A30" s="8"/>
      <c r="B30" s="8"/>
      <c r="C30" s="8"/>
      <c r="D30" s="8"/>
      <c r="E30" s="8"/>
      <c r="F30" s="8"/>
      <c r="G30" s="8"/>
      <c r="H30" s="8"/>
      <c r="I30" s="8"/>
      <c r="J30" s="8"/>
      <c r="K30" s="8"/>
      <c r="L30" s="8"/>
      <c r="M30" s="8"/>
      <c r="N30" s="8"/>
      <c r="O30" s="9"/>
      <c r="P30" s="44"/>
      <c r="Q30" s="9"/>
      <c r="R30" s="9"/>
      <c r="S30" s="9"/>
      <c r="T30" s="44"/>
      <c r="U30" s="45" t="s">
        <v>35</v>
      </c>
      <c r="V30" s="99"/>
    </row>
    <row r="31" spans="1:22" ht="15.75" thickBot="1" x14ac:dyDescent="0.3">
      <c r="A31" s="100" t="s">
        <v>48</v>
      </c>
      <c r="C31" s="8"/>
      <c r="D31" s="8"/>
      <c r="E31" s="8"/>
      <c r="F31" s="8"/>
      <c r="G31" s="8"/>
      <c r="H31" s="8"/>
      <c r="I31" s="8"/>
      <c r="J31" s="8"/>
      <c r="K31" s="8"/>
      <c r="L31" s="8"/>
      <c r="M31" s="8"/>
      <c r="N31" s="8"/>
      <c r="O31" s="9"/>
      <c r="P31" s="9"/>
      <c r="Q31" s="9"/>
      <c r="R31" s="9"/>
      <c r="S31" s="9"/>
      <c r="T31" s="9"/>
      <c r="U31" s="101" t="s">
        <v>47</v>
      </c>
      <c r="V31" s="102"/>
    </row>
    <row r="32" spans="1:22" x14ac:dyDescent="0.25">
      <c r="A32" s="103" t="s">
        <v>49</v>
      </c>
      <c r="B32" s="104"/>
      <c r="C32" s="105">
        <v>250</v>
      </c>
      <c r="D32" s="106">
        <v>141</v>
      </c>
      <c r="E32" s="106">
        <v>105</v>
      </c>
      <c r="F32" s="106">
        <v>105</v>
      </c>
      <c r="G32" s="106">
        <v>105</v>
      </c>
      <c r="H32" s="106">
        <v>105</v>
      </c>
      <c r="I32" s="107">
        <v>72</v>
      </c>
      <c r="J32" s="8"/>
      <c r="K32" s="8"/>
      <c r="L32" s="8"/>
      <c r="M32" s="8"/>
      <c r="N32" s="187"/>
      <c r="O32" s="9"/>
      <c r="P32" s="9"/>
      <c r="Q32" s="9"/>
      <c r="R32" s="9"/>
      <c r="S32" s="9"/>
      <c r="T32" s="9"/>
    </row>
    <row r="33" spans="1:21" x14ac:dyDescent="0.25">
      <c r="A33" s="108" t="s">
        <v>50</v>
      </c>
      <c r="B33" s="109"/>
      <c r="C33" s="110">
        <f>+C32</f>
        <v>250</v>
      </c>
      <c r="D33" s="111">
        <f t="shared" ref="D33:I33" si="4">+D32</f>
        <v>141</v>
      </c>
      <c r="E33" s="111">
        <f t="shared" si="4"/>
        <v>105</v>
      </c>
      <c r="F33" s="111">
        <f t="shared" si="4"/>
        <v>105</v>
      </c>
      <c r="G33" s="111">
        <f t="shared" si="4"/>
        <v>105</v>
      </c>
      <c r="H33" s="111">
        <f t="shared" si="4"/>
        <v>105</v>
      </c>
      <c r="I33" s="112">
        <f t="shared" si="4"/>
        <v>72</v>
      </c>
      <c r="J33" s="8"/>
      <c r="K33" s="8"/>
      <c r="L33" s="8"/>
      <c r="M33" s="8"/>
      <c r="N33" s="8"/>
      <c r="O33" s="9"/>
      <c r="P33" s="9"/>
      <c r="Q33" s="188"/>
      <c r="S33" s="188"/>
      <c r="T33" s="9"/>
    </row>
    <row r="34" spans="1:21" ht="15.75" thickBot="1" x14ac:dyDescent="0.3">
      <c r="A34" s="113" t="s">
        <v>51</v>
      </c>
      <c r="B34" s="114"/>
      <c r="C34" s="115">
        <f>+C32</f>
        <v>250</v>
      </c>
      <c r="D34" s="116"/>
      <c r="E34" s="117">
        <f>+E32</f>
        <v>105</v>
      </c>
      <c r="F34" s="117">
        <f>+F32</f>
        <v>105</v>
      </c>
      <c r="G34" s="117">
        <f>+G32</f>
        <v>105</v>
      </c>
      <c r="H34" s="117">
        <f>+H32</f>
        <v>105</v>
      </c>
      <c r="I34" s="118">
        <f>+I32</f>
        <v>72</v>
      </c>
      <c r="J34" s="8"/>
      <c r="K34" s="8"/>
      <c r="L34" s="8"/>
      <c r="M34" s="8"/>
      <c r="N34" s="8"/>
      <c r="O34" s="9"/>
      <c r="P34" s="9"/>
      <c r="Q34" s="188"/>
      <c r="R34" s="188"/>
      <c r="S34" s="9"/>
      <c r="T34" s="9"/>
    </row>
    <row r="35" spans="1:21" x14ac:dyDescent="0.25">
      <c r="A35" s="119"/>
      <c r="B35" s="120"/>
      <c r="C35" s="121"/>
      <c r="D35" s="122"/>
      <c r="E35" s="122"/>
      <c r="F35" s="122"/>
      <c r="G35" s="122"/>
      <c r="H35" s="122"/>
      <c r="I35" s="122"/>
      <c r="J35" s="8"/>
      <c r="K35" s="8"/>
      <c r="L35" s="8"/>
      <c r="M35" s="158"/>
      <c r="N35" s="8"/>
      <c r="O35" s="9"/>
      <c r="P35" s="9"/>
      <c r="Q35" s="188"/>
      <c r="R35" s="9"/>
      <c r="S35" s="9"/>
      <c r="T35" s="9"/>
    </row>
    <row r="36" spans="1:21" x14ac:dyDescent="0.25">
      <c r="A36" s="123" t="s">
        <v>52</v>
      </c>
      <c r="B36" s="123"/>
      <c r="C36" s="123"/>
      <c r="D36" s="123"/>
      <c r="E36" s="123"/>
      <c r="F36" s="123"/>
      <c r="G36" s="123"/>
      <c r="H36" s="123"/>
      <c r="I36" s="123"/>
      <c r="J36" s="123"/>
      <c r="K36" s="123"/>
      <c r="L36" s="123"/>
      <c r="M36" s="123"/>
      <c r="N36" s="123"/>
      <c r="O36" s="123"/>
      <c r="P36" s="123"/>
      <c r="Q36" s="123"/>
      <c r="R36" s="123"/>
      <c r="S36" s="123"/>
      <c r="T36" s="123"/>
      <c r="U36" s="123"/>
    </row>
    <row r="37" spans="1:21" x14ac:dyDescent="0.25">
      <c r="A37" s="124"/>
      <c r="B37" s="124"/>
      <c r="C37" s="124"/>
      <c r="D37" s="124"/>
      <c r="E37" s="124"/>
      <c r="F37" s="124"/>
      <c r="G37" s="124"/>
      <c r="H37" s="124"/>
      <c r="I37" s="124"/>
      <c r="J37" s="124"/>
      <c r="K37" s="124"/>
      <c r="L37" s="124"/>
      <c r="M37" s="124"/>
      <c r="N37" s="124"/>
      <c r="O37" s="124"/>
      <c r="P37" s="124"/>
      <c r="Q37" s="124"/>
      <c r="R37" s="124"/>
      <c r="S37" s="124"/>
      <c r="T37" s="124"/>
      <c r="U37" s="124"/>
    </row>
    <row r="38" spans="1:21" ht="30" customHeight="1" x14ac:dyDescent="0.25">
      <c r="A38" s="233" t="s">
        <v>118</v>
      </c>
      <c r="B38" s="233"/>
      <c r="C38" s="233"/>
      <c r="D38" s="233"/>
      <c r="E38" s="233"/>
      <c r="F38" s="233"/>
      <c r="G38" s="233"/>
      <c r="H38" s="233"/>
      <c r="I38" s="233"/>
      <c r="J38" s="233"/>
      <c r="K38" s="233"/>
      <c r="L38" s="233"/>
      <c r="M38" s="233"/>
      <c r="N38" s="233"/>
      <c r="O38" s="233"/>
      <c r="P38" s="233"/>
      <c r="Q38" s="233"/>
      <c r="R38" s="233"/>
      <c r="S38" s="233"/>
      <c r="T38" s="233"/>
      <c r="U38" s="233"/>
    </row>
    <row r="39" spans="1:21" ht="12.75" customHeight="1" x14ac:dyDescent="0.25">
      <c r="A39" s="2"/>
      <c r="B39" s="2"/>
      <c r="C39" s="2"/>
      <c r="E39" s="2"/>
      <c r="F39" s="2"/>
      <c r="G39" s="232" t="s">
        <v>117</v>
      </c>
      <c r="H39" s="232"/>
      <c r="O39" s="7"/>
      <c r="P39" s="7"/>
      <c r="Q39" s="7"/>
      <c r="R39" s="7"/>
      <c r="S39" s="2"/>
      <c r="T39" s="2"/>
      <c r="U39" s="2"/>
    </row>
    <row r="40" spans="1:21" ht="13.5" customHeight="1" x14ac:dyDescent="0.25">
      <c r="A40" s="125"/>
      <c r="B40" s="125"/>
      <c r="E40" s="126"/>
      <c r="F40" s="127"/>
      <c r="G40" s="128" t="s">
        <v>53</v>
      </c>
      <c r="H40" s="129" t="s">
        <v>54</v>
      </c>
      <c r="O40" s="7"/>
      <c r="P40" s="7"/>
      <c r="Q40" s="7"/>
      <c r="R40" s="7"/>
      <c r="S40" s="7"/>
      <c r="T40" s="130"/>
      <c r="U40" s="131"/>
    </row>
    <row r="41" spans="1:21" x14ac:dyDescent="0.25">
      <c r="A41" s="125"/>
      <c r="B41" s="125"/>
      <c r="E41" s="132"/>
      <c r="F41" s="133" t="s">
        <v>55</v>
      </c>
      <c r="G41" s="134">
        <v>11700</v>
      </c>
      <c r="H41" s="135">
        <f t="shared" ref="H41:H46" si="5">ROUND((G41/12),2)</f>
        <v>975</v>
      </c>
      <c r="O41" s="7"/>
      <c r="P41" s="7"/>
      <c r="Q41" s="7"/>
      <c r="R41" s="7"/>
      <c r="S41" s="7"/>
      <c r="T41" s="130"/>
    </row>
    <row r="42" spans="1:21" x14ac:dyDescent="0.25">
      <c r="A42" s="125"/>
      <c r="B42" s="125"/>
      <c r="E42" s="132"/>
      <c r="F42" s="133" t="s">
        <v>72</v>
      </c>
      <c r="G42" s="134">
        <v>13800</v>
      </c>
      <c r="H42" s="135">
        <f t="shared" si="5"/>
        <v>1150</v>
      </c>
      <c r="O42" s="7"/>
      <c r="P42" s="7"/>
      <c r="Q42" s="7"/>
      <c r="R42" s="7"/>
      <c r="S42" s="7"/>
      <c r="T42" s="130"/>
    </row>
    <row r="43" spans="1:21" x14ac:dyDescent="0.25">
      <c r="A43" s="125"/>
      <c r="B43" s="125"/>
      <c r="E43" s="132"/>
      <c r="F43" s="133" t="s">
        <v>73</v>
      </c>
      <c r="G43" s="134">
        <v>16800</v>
      </c>
      <c r="H43" s="135">
        <f t="shared" si="5"/>
        <v>1400</v>
      </c>
      <c r="O43" s="7"/>
      <c r="P43" s="7"/>
      <c r="Q43" s="7"/>
      <c r="R43" s="7"/>
      <c r="S43" s="7"/>
      <c r="T43" s="130"/>
    </row>
    <row r="44" spans="1:21" x14ac:dyDescent="0.25">
      <c r="A44" s="125"/>
      <c r="B44" s="125"/>
      <c r="E44" s="132"/>
      <c r="F44" s="133" t="s">
        <v>56</v>
      </c>
      <c r="G44" s="134">
        <v>12300</v>
      </c>
      <c r="H44" s="135">
        <f t="shared" si="5"/>
        <v>1025</v>
      </c>
      <c r="O44" s="7"/>
      <c r="P44" s="7"/>
      <c r="Q44" s="7"/>
      <c r="R44" s="7"/>
      <c r="S44" s="7"/>
      <c r="T44" s="130"/>
    </row>
    <row r="45" spans="1:21" x14ac:dyDescent="0.25">
      <c r="A45" s="125"/>
      <c r="B45" s="125"/>
      <c r="E45" s="132"/>
      <c r="F45" s="133" t="s">
        <v>57</v>
      </c>
      <c r="G45" s="134">
        <v>6000</v>
      </c>
      <c r="H45" s="135">
        <f t="shared" si="5"/>
        <v>500</v>
      </c>
      <c r="O45" s="7"/>
      <c r="P45" s="7"/>
      <c r="Q45" s="7"/>
      <c r="R45" s="7"/>
      <c r="S45" s="7"/>
      <c r="T45" s="130"/>
    </row>
    <row r="46" spans="1:21" x14ac:dyDescent="0.25">
      <c r="A46" s="125"/>
      <c r="B46" s="125"/>
      <c r="E46" s="136"/>
      <c r="F46" s="137" t="s">
        <v>58</v>
      </c>
      <c r="G46" s="138">
        <v>4200</v>
      </c>
      <c r="H46" s="139">
        <f t="shared" si="5"/>
        <v>350</v>
      </c>
      <c r="O46" s="7"/>
      <c r="P46" s="7"/>
      <c r="Q46" s="7"/>
      <c r="R46" s="7"/>
      <c r="S46" s="7"/>
      <c r="T46" s="130"/>
    </row>
    <row r="47" spans="1:21" x14ac:dyDescent="0.25">
      <c r="A47" s="125"/>
      <c r="B47" s="125"/>
      <c r="C47" s="140"/>
      <c r="D47" s="3"/>
      <c r="E47" s="3"/>
      <c r="F47" s="3"/>
      <c r="G47" s="3"/>
      <c r="H47" s="3"/>
      <c r="I47" s="4"/>
      <c r="J47" s="3"/>
      <c r="K47" s="3"/>
      <c r="L47" s="3"/>
      <c r="M47" s="3"/>
      <c r="N47" s="3"/>
      <c r="O47" s="3"/>
      <c r="P47" s="3"/>
      <c r="Q47" s="3"/>
      <c r="R47" s="3"/>
      <c r="S47" s="3"/>
      <c r="T47" s="3"/>
      <c r="U47" s="3"/>
    </row>
    <row r="48" spans="1:21" s="3" customFormat="1" ht="12.75" customHeight="1" x14ac:dyDescent="0.2">
      <c r="A48" s="233" t="s">
        <v>59</v>
      </c>
      <c r="B48" s="233"/>
      <c r="C48" s="233"/>
      <c r="D48" s="233"/>
      <c r="E48" s="233"/>
      <c r="F48" s="233"/>
      <c r="G48" s="233"/>
      <c r="H48" s="233"/>
      <c r="I48" s="233"/>
      <c r="J48" s="233"/>
      <c r="K48" s="233"/>
      <c r="L48" s="233"/>
      <c r="M48" s="233"/>
      <c r="N48" s="233"/>
      <c r="O48" s="233"/>
      <c r="P48" s="233"/>
      <c r="Q48" s="233"/>
      <c r="R48" s="233"/>
      <c r="S48" s="233"/>
      <c r="T48" s="233"/>
      <c r="U48" s="233"/>
    </row>
    <row r="49" spans="1:22" x14ac:dyDescent="0.25">
      <c r="A49" s="233" t="s">
        <v>94</v>
      </c>
      <c r="B49" s="233"/>
      <c r="C49" s="233"/>
      <c r="D49" s="233"/>
      <c r="E49" s="233"/>
      <c r="F49" s="233"/>
      <c r="G49" s="233"/>
      <c r="H49" s="233"/>
      <c r="I49" s="233"/>
      <c r="J49" s="233"/>
      <c r="K49" s="233"/>
      <c r="L49" s="233"/>
      <c r="M49" s="233"/>
      <c r="N49" s="233"/>
      <c r="O49" s="233"/>
      <c r="P49" s="233"/>
      <c r="Q49" s="233"/>
      <c r="R49" s="233"/>
      <c r="S49" s="233"/>
      <c r="T49" s="233"/>
      <c r="U49" s="233"/>
    </row>
    <row r="50" spans="1:22" ht="27" customHeight="1" x14ac:dyDescent="0.25">
      <c r="A50" s="233" t="s">
        <v>95</v>
      </c>
      <c r="B50" s="233"/>
      <c r="C50" s="233"/>
      <c r="D50" s="233"/>
      <c r="E50" s="233"/>
      <c r="F50" s="233"/>
      <c r="G50" s="233"/>
      <c r="H50" s="233"/>
      <c r="I50" s="233"/>
      <c r="J50" s="233"/>
      <c r="K50" s="233"/>
      <c r="L50" s="233"/>
      <c r="M50" s="233"/>
      <c r="N50" s="233"/>
      <c r="O50" s="233"/>
      <c r="P50" s="233"/>
      <c r="Q50" s="233"/>
      <c r="R50" s="233"/>
      <c r="S50" s="233"/>
      <c r="T50" s="233"/>
      <c r="U50" s="233"/>
    </row>
    <row r="51" spans="1:22" ht="84.75" customHeight="1" x14ac:dyDescent="0.25">
      <c r="A51" s="233" t="s">
        <v>96</v>
      </c>
      <c r="B51" s="233"/>
      <c r="C51" s="233"/>
      <c r="D51" s="233"/>
      <c r="E51" s="233"/>
      <c r="F51" s="233"/>
      <c r="G51" s="233"/>
      <c r="H51" s="233"/>
      <c r="I51" s="233"/>
      <c r="J51" s="233"/>
      <c r="K51" s="233"/>
      <c r="L51" s="233"/>
      <c r="M51" s="233"/>
      <c r="N51" s="233"/>
      <c r="O51" s="233"/>
      <c r="P51" s="233"/>
      <c r="Q51" s="233"/>
      <c r="R51" s="233"/>
      <c r="S51" s="233"/>
      <c r="T51" s="233"/>
      <c r="U51" s="233"/>
    </row>
    <row r="52" spans="1:22" x14ac:dyDescent="0.25">
      <c r="A52" s="233" t="s">
        <v>79</v>
      </c>
      <c r="B52" s="233"/>
      <c r="C52" s="233"/>
      <c r="D52" s="233"/>
      <c r="E52" s="233"/>
      <c r="F52" s="233"/>
      <c r="G52" s="233"/>
      <c r="H52" s="233"/>
      <c r="I52" s="233"/>
      <c r="J52" s="233"/>
      <c r="K52" s="233"/>
      <c r="L52" s="233"/>
      <c r="M52" s="233"/>
      <c r="N52" s="233"/>
      <c r="O52" s="233"/>
      <c r="P52" s="233"/>
      <c r="Q52" s="233"/>
      <c r="R52" s="233"/>
      <c r="S52" s="233"/>
      <c r="T52" s="233"/>
      <c r="U52" s="233"/>
    </row>
    <row r="53" spans="1:22" x14ac:dyDescent="0.25">
      <c r="A53" s="2"/>
      <c r="B53" s="2"/>
      <c r="C53" s="2"/>
      <c r="D53" s="2"/>
      <c r="E53" s="2"/>
      <c r="F53" s="2"/>
      <c r="G53" s="2"/>
      <c r="H53" s="2"/>
      <c r="I53" s="2"/>
      <c r="J53" s="2"/>
      <c r="K53" s="2"/>
      <c r="L53" s="2"/>
      <c r="M53" s="2"/>
      <c r="N53" s="2"/>
      <c r="O53" s="2"/>
      <c r="P53" s="2"/>
      <c r="Q53" s="2"/>
      <c r="R53" s="2"/>
      <c r="S53" s="2"/>
      <c r="T53" s="2"/>
      <c r="U53" s="2"/>
    </row>
    <row r="54" spans="1:22" x14ac:dyDescent="0.25">
      <c r="A54" s="125"/>
      <c r="B54" s="125" t="s">
        <v>60</v>
      </c>
      <c r="C54" s="140"/>
      <c r="D54" s="140"/>
      <c r="E54" s="140"/>
      <c r="F54" s="140"/>
      <c r="G54" s="140"/>
      <c r="H54" s="140"/>
      <c r="I54" s="140"/>
      <c r="J54" s="140"/>
      <c r="K54" s="140"/>
      <c r="L54" s="140"/>
      <c r="M54" s="140"/>
      <c r="N54" s="140"/>
      <c r="O54" s="140"/>
      <c r="P54" s="140"/>
      <c r="Q54" s="140"/>
      <c r="R54" s="140"/>
      <c r="S54" s="140"/>
      <c r="T54" s="159" t="s">
        <v>75</v>
      </c>
      <c r="U54" s="131"/>
    </row>
    <row r="55" spans="1:22" x14ac:dyDescent="0.25">
      <c r="A55" s="125"/>
      <c r="B55" s="125"/>
      <c r="C55" s="140"/>
      <c r="D55" s="140"/>
      <c r="E55" s="140"/>
      <c r="F55" s="140"/>
      <c r="G55" s="140"/>
      <c r="H55" s="140"/>
      <c r="I55" s="140"/>
      <c r="J55" s="140"/>
      <c r="K55" s="140"/>
      <c r="L55" s="140"/>
      <c r="M55" s="140"/>
      <c r="N55" s="140"/>
      <c r="O55" s="140"/>
      <c r="P55" s="140"/>
      <c r="Q55" s="140"/>
      <c r="R55" s="140"/>
      <c r="S55" s="140"/>
      <c r="T55" s="159"/>
      <c r="U55" s="131"/>
    </row>
    <row r="56" spans="1:22" x14ac:dyDescent="0.25">
      <c r="A56" s="125"/>
      <c r="B56" s="125"/>
      <c r="C56" s="140"/>
      <c r="D56" s="140"/>
      <c r="E56" s="140"/>
      <c r="F56" s="140"/>
      <c r="G56" s="140"/>
      <c r="H56" s="140"/>
      <c r="I56" s="140"/>
      <c r="J56" s="140"/>
      <c r="K56" s="140"/>
      <c r="L56" s="140"/>
      <c r="M56" s="140"/>
      <c r="N56" s="140"/>
      <c r="O56" s="140"/>
      <c r="P56" s="140"/>
      <c r="Q56" s="140"/>
      <c r="R56" s="140"/>
      <c r="S56" s="140"/>
      <c r="T56" s="159"/>
      <c r="U56" s="131"/>
    </row>
    <row r="57" spans="1:22" x14ac:dyDescent="0.25">
      <c r="A57" s="125"/>
      <c r="B57" s="125"/>
      <c r="C57" s="140"/>
      <c r="D57" s="140"/>
      <c r="E57" s="140"/>
      <c r="F57" s="140"/>
      <c r="G57" s="140"/>
      <c r="H57" s="140"/>
      <c r="I57" s="140"/>
      <c r="J57" s="140"/>
      <c r="K57" s="140"/>
      <c r="L57" s="140"/>
      <c r="M57" s="140"/>
      <c r="N57" s="140"/>
      <c r="O57" s="140"/>
      <c r="P57" s="140"/>
      <c r="Q57" s="140"/>
      <c r="R57" s="140"/>
      <c r="S57" s="140"/>
      <c r="T57" s="159"/>
      <c r="U57" s="131"/>
    </row>
    <row r="58" spans="1:22" x14ac:dyDescent="0.25">
      <c r="A58" s="125"/>
      <c r="B58" s="125"/>
      <c r="C58" s="140"/>
      <c r="D58" s="140"/>
      <c r="E58" s="140"/>
      <c r="F58" s="140"/>
      <c r="G58" s="140"/>
      <c r="H58" s="140"/>
      <c r="I58" s="140"/>
      <c r="J58" s="140"/>
      <c r="K58" s="140"/>
      <c r="L58" s="140"/>
      <c r="M58" s="140"/>
      <c r="N58" s="140"/>
      <c r="O58" s="140"/>
      <c r="P58" s="140"/>
      <c r="Q58" s="140"/>
      <c r="R58" s="140"/>
      <c r="S58" s="140"/>
      <c r="T58" s="159"/>
      <c r="U58" s="131"/>
    </row>
    <row r="59" spans="1:22" x14ac:dyDescent="0.25">
      <c r="A59" s="125"/>
      <c r="B59" s="125" t="s">
        <v>61</v>
      </c>
      <c r="C59" s="140"/>
      <c r="D59" s="140"/>
      <c r="E59" s="140"/>
      <c r="F59" s="140"/>
      <c r="G59" s="140"/>
      <c r="H59" s="140"/>
      <c r="I59" s="140"/>
      <c r="J59" s="140"/>
      <c r="K59" s="140"/>
      <c r="L59" s="140"/>
      <c r="M59" s="140"/>
      <c r="N59" s="140"/>
      <c r="O59" s="140"/>
      <c r="P59" s="140"/>
      <c r="Q59" s="140"/>
      <c r="R59" s="140"/>
      <c r="S59" s="140"/>
      <c r="T59" s="131" t="s">
        <v>76</v>
      </c>
      <c r="U59" s="131"/>
    </row>
    <row r="60" spans="1:22" x14ac:dyDescent="0.25">
      <c r="J60" s="7" t="s">
        <v>105</v>
      </c>
      <c r="N60" s="141"/>
      <c r="O60" s="3"/>
      <c r="P60" s="3"/>
      <c r="Q60" s="7"/>
      <c r="R60" s="7"/>
      <c r="S60" s="7"/>
      <c r="T60" s="7"/>
    </row>
    <row r="61" spans="1:22" x14ac:dyDescent="0.25">
      <c r="T61" s="141"/>
      <c r="U61" s="3"/>
      <c r="V61" s="3"/>
    </row>
  </sheetData>
  <mergeCells count="14">
    <mergeCell ref="A52:U52"/>
    <mergeCell ref="P12:S12"/>
    <mergeCell ref="K12:K13"/>
    <mergeCell ref="A9:V9"/>
    <mergeCell ref="A12:B13"/>
    <mergeCell ref="C12:I12"/>
    <mergeCell ref="J12:J13"/>
    <mergeCell ref="N12:N13"/>
    <mergeCell ref="A38:U38"/>
    <mergeCell ref="G39:H39"/>
    <mergeCell ref="A48:U48"/>
    <mergeCell ref="A49:U49"/>
    <mergeCell ref="A50:U50"/>
    <mergeCell ref="A51:U51"/>
  </mergeCells>
  <pageMargins left="0.70866141732283472" right="0.70866141732283472" top="0.74803149606299213" bottom="0.74803149606299213" header="0.31496062992125984" footer="0.31496062992125984"/>
  <pageSetup paperSize="9" scale="46"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94D86-EB2B-4294-ADF8-D7574D7F610D}">
  <dimension ref="A1:AB53"/>
  <sheetViews>
    <sheetView workbookViewId="0">
      <selection activeCell="B3" sqref="B3"/>
    </sheetView>
  </sheetViews>
  <sheetFormatPr defaultColWidth="11.42578125" defaultRowHeight="15" x14ac:dyDescent="0.25"/>
  <cols>
    <col min="1" max="1" width="22.28515625" style="7" customWidth="1"/>
    <col min="2" max="2" width="14.5703125" style="7" customWidth="1"/>
    <col min="3" max="4" width="10.7109375" style="7" hidden="1" customWidth="1"/>
    <col min="5" max="5" width="12.85546875" style="7" hidden="1" customWidth="1"/>
    <col min="6" max="6" width="10.7109375" style="7" hidden="1" customWidth="1"/>
    <col min="7" max="7" width="12.85546875" style="7" hidden="1" customWidth="1"/>
    <col min="8" max="9" width="10.7109375" style="7" hidden="1" customWidth="1"/>
    <col min="10" max="10" width="14.85546875" style="7" hidden="1" customWidth="1"/>
    <col min="11" max="11" width="14.85546875" style="7" customWidth="1"/>
    <col min="12" max="13" width="14.85546875" style="7" hidden="1" customWidth="1"/>
    <col min="14" max="14" width="15.42578125" style="7" hidden="1" customWidth="1"/>
    <col min="15" max="15" width="5.85546875" style="142" hidden="1" customWidth="1"/>
    <col min="16" max="16" width="15.42578125" style="142" customWidth="1"/>
    <col min="17" max="17" width="18.42578125" style="142" customWidth="1"/>
    <col min="18" max="18" width="15.42578125" style="142" customWidth="1"/>
    <col min="19" max="19" width="19.140625" style="142" customWidth="1"/>
    <col min="20" max="20" width="13.140625" style="142" customWidth="1"/>
    <col min="21" max="21" width="13.85546875" style="7" hidden="1" customWidth="1"/>
    <col min="22" max="22" width="6.7109375" style="7" hidden="1" customWidth="1"/>
    <col min="23" max="23" width="2.140625" style="7" hidden="1" customWidth="1"/>
    <col min="24" max="24" width="0" style="7" hidden="1" customWidth="1"/>
    <col min="25" max="259" width="11.42578125" style="7"/>
    <col min="260" max="260" width="18" style="7" customWidth="1"/>
    <col min="261" max="261" width="11.42578125" style="7"/>
    <col min="262" max="263" width="10.7109375" style="7" customWidth="1"/>
    <col min="264" max="264" width="12.85546875" style="7" customWidth="1"/>
    <col min="265" max="265" width="10.7109375" style="7" customWidth="1"/>
    <col min="266" max="266" width="12.85546875" style="7" customWidth="1"/>
    <col min="267" max="268" width="10.7109375" style="7" customWidth="1"/>
    <col min="269" max="269" width="14.85546875" style="7" customWidth="1"/>
    <col min="270" max="270" width="15.42578125" style="7" customWidth="1"/>
    <col min="271" max="271" width="16.28515625" style="7" customWidth="1"/>
    <col min="272" max="272" width="12.85546875" style="7" customWidth="1"/>
    <col min="273" max="273" width="13.42578125" style="7" customWidth="1"/>
    <col min="274" max="275" width="15.7109375" style="7" customWidth="1"/>
    <col min="276" max="276" width="9.28515625" style="7" customWidth="1"/>
    <col min="277" max="277" width="13.85546875" style="7" customWidth="1"/>
    <col min="278" max="278" width="6.7109375" style="7" customWidth="1"/>
    <col min="279" max="279" width="2.140625" style="7" customWidth="1"/>
    <col min="280" max="515" width="11.42578125" style="7"/>
    <col min="516" max="516" width="18" style="7" customWidth="1"/>
    <col min="517" max="517" width="11.42578125" style="7"/>
    <col min="518" max="519" width="10.7109375" style="7" customWidth="1"/>
    <col min="520" max="520" width="12.85546875" style="7" customWidth="1"/>
    <col min="521" max="521" width="10.7109375" style="7" customWidth="1"/>
    <col min="522" max="522" width="12.85546875" style="7" customWidth="1"/>
    <col min="523" max="524" width="10.7109375" style="7" customWidth="1"/>
    <col min="525" max="525" width="14.85546875" style="7" customWidth="1"/>
    <col min="526" max="526" width="15.42578125" style="7" customWidth="1"/>
    <col min="527" max="527" width="16.28515625" style="7" customWidth="1"/>
    <col min="528" max="528" width="12.85546875" style="7" customWidth="1"/>
    <col min="529" max="529" width="13.42578125" style="7" customWidth="1"/>
    <col min="530" max="531" width="15.7109375" style="7" customWidth="1"/>
    <col min="532" max="532" width="9.28515625" style="7" customWidth="1"/>
    <col min="533" max="533" width="13.85546875" style="7" customWidth="1"/>
    <col min="534" max="534" width="6.7109375" style="7" customWidth="1"/>
    <col min="535" max="535" width="2.140625" style="7" customWidth="1"/>
    <col min="536" max="771" width="11.42578125" style="7"/>
    <col min="772" max="772" width="18" style="7" customWidth="1"/>
    <col min="773" max="773" width="11.42578125" style="7"/>
    <col min="774" max="775" width="10.7109375" style="7" customWidth="1"/>
    <col min="776" max="776" width="12.85546875" style="7" customWidth="1"/>
    <col min="777" max="777" width="10.7109375" style="7" customWidth="1"/>
    <col min="778" max="778" width="12.85546875" style="7" customWidth="1"/>
    <col min="779" max="780" width="10.7109375" style="7" customWidth="1"/>
    <col min="781" max="781" width="14.85546875" style="7" customWidth="1"/>
    <col min="782" max="782" width="15.42578125" style="7" customWidth="1"/>
    <col min="783" max="783" width="16.28515625" style="7" customWidth="1"/>
    <col min="784" max="784" width="12.85546875" style="7" customWidth="1"/>
    <col min="785" max="785" width="13.42578125" style="7" customWidth="1"/>
    <col min="786" max="787" width="15.7109375" style="7" customWidth="1"/>
    <col min="788" max="788" width="9.28515625" style="7" customWidth="1"/>
    <col min="789" max="789" width="13.85546875" style="7" customWidth="1"/>
    <col min="790" max="790" width="6.7109375" style="7" customWidth="1"/>
    <col min="791" max="791" width="2.140625" style="7" customWidth="1"/>
    <col min="792" max="1027" width="11.42578125" style="7"/>
    <col min="1028" max="1028" width="18" style="7" customWidth="1"/>
    <col min="1029" max="1029" width="11.42578125" style="7"/>
    <col min="1030" max="1031" width="10.7109375" style="7" customWidth="1"/>
    <col min="1032" max="1032" width="12.85546875" style="7" customWidth="1"/>
    <col min="1033" max="1033" width="10.7109375" style="7" customWidth="1"/>
    <col min="1034" max="1034" width="12.85546875" style="7" customWidth="1"/>
    <col min="1035" max="1036" width="10.7109375" style="7" customWidth="1"/>
    <col min="1037" max="1037" width="14.85546875" style="7" customWidth="1"/>
    <col min="1038" max="1038" width="15.42578125" style="7" customWidth="1"/>
    <col min="1039" max="1039" width="16.28515625" style="7" customWidth="1"/>
    <col min="1040" max="1040" width="12.85546875" style="7" customWidth="1"/>
    <col min="1041" max="1041" width="13.42578125" style="7" customWidth="1"/>
    <col min="1042" max="1043" width="15.7109375" style="7" customWidth="1"/>
    <col min="1044" max="1044" width="9.28515625" style="7" customWidth="1"/>
    <col min="1045" max="1045" width="13.85546875" style="7" customWidth="1"/>
    <col min="1046" max="1046" width="6.7109375" style="7" customWidth="1"/>
    <col min="1047" max="1047" width="2.140625" style="7" customWidth="1"/>
    <col min="1048" max="1283" width="11.42578125" style="7"/>
    <col min="1284" max="1284" width="18" style="7" customWidth="1"/>
    <col min="1285" max="1285" width="11.42578125" style="7"/>
    <col min="1286" max="1287" width="10.7109375" style="7" customWidth="1"/>
    <col min="1288" max="1288" width="12.85546875" style="7" customWidth="1"/>
    <col min="1289" max="1289" width="10.7109375" style="7" customWidth="1"/>
    <col min="1290" max="1290" width="12.85546875" style="7" customWidth="1"/>
    <col min="1291" max="1292" width="10.7109375" style="7" customWidth="1"/>
    <col min="1293" max="1293" width="14.85546875" style="7" customWidth="1"/>
    <col min="1294" max="1294" width="15.42578125" style="7" customWidth="1"/>
    <col min="1295" max="1295" width="16.28515625" style="7" customWidth="1"/>
    <col min="1296" max="1296" width="12.85546875" style="7" customWidth="1"/>
    <col min="1297" max="1297" width="13.42578125" style="7" customWidth="1"/>
    <col min="1298" max="1299" width="15.7109375" style="7" customWidth="1"/>
    <col min="1300" max="1300" width="9.28515625" style="7" customWidth="1"/>
    <col min="1301" max="1301" width="13.85546875" style="7" customWidth="1"/>
    <col min="1302" max="1302" width="6.7109375" style="7" customWidth="1"/>
    <col min="1303" max="1303" width="2.140625" style="7" customWidth="1"/>
    <col min="1304" max="1539" width="11.42578125" style="7"/>
    <col min="1540" max="1540" width="18" style="7" customWidth="1"/>
    <col min="1541" max="1541" width="11.42578125" style="7"/>
    <col min="1542" max="1543" width="10.7109375" style="7" customWidth="1"/>
    <col min="1544" max="1544" width="12.85546875" style="7" customWidth="1"/>
    <col min="1545" max="1545" width="10.7109375" style="7" customWidth="1"/>
    <col min="1546" max="1546" width="12.85546875" style="7" customWidth="1"/>
    <col min="1547" max="1548" width="10.7109375" style="7" customWidth="1"/>
    <col min="1549" max="1549" width="14.85546875" style="7" customWidth="1"/>
    <col min="1550" max="1550" width="15.42578125" style="7" customWidth="1"/>
    <col min="1551" max="1551" width="16.28515625" style="7" customWidth="1"/>
    <col min="1552" max="1552" width="12.85546875" style="7" customWidth="1"/>
    <col min="1553" max="1553" width="13.42578125" style="7" customWidth="1"/>
    <col min="1554" max="1555" width="15.7109375" style="7" customWidth="1"/>
    <col min="1556" max="1556" width="9.28515625" style="7" customWidth="1"/>
    <col min="1557" max="1557" width="13.85546875" style="7" customWidth="1"/>
    <col min="1558" max="1558" width="6.7109375" style="7" customWidth="1"/>
    <col min="1559" max="1559" width="2.140625" style="7" customWidth="1"/>
    <col min="1560" max="1795" width="11.42578125" style="7"/>
    <col min="1796" max="1796" width="18" style="7" customWidth="1"/>
    <col min="1797" max="1797" width="11.42578125" style="7"/>
    <col min="1798" max="1799" width="10.7109375" style="7" customWidth="1"/>
    <col min="1800" max="1800" width="12.85546875" style="7" customWidth="1"/>
    <col min="1801" max="1801" width="10.7109375" style="7" customWidth="1"/>
    <col min="1802" max="1802" width="12.85546875" style="7" customWidth="1"/>
    <col min="1803" max="1804" width="10.7109375" style="7" customWidth="1"/>
    <col min="1805" max="1805" width="14.85546875" style="7" customWidth="1"/>
    <col min="1806" max="1806" width="15.42578125" style="7" customWidth="1"/>
    <col min="1807" max="1807" width="16.28515625" style="7" customWidth="1"/>
    <col min="1808" max="1808" width="12.85546875" style="7" customWidth="1"/>
    <col min="1809" max="1809" width="13.42578125" style="7" customWidth="1"/>
    <col min="1810" max="1811" width="15.7109375" style="7" customWidth="1"/>
    <col min="1812" max="1812" width="9.28515625" style="7" customWidth="1"/>
    <col min="1813" max="1813" width="13.85546875" style="7" customWidth="1"/>
    <col min="1814" max="1814" width="6.7109375" style="7" customWidth="1"/>
    <col min="1815" max="1815" width="2.140625" style="7" customWidth="1"/>
    <col min="1816" max="2051" width="11.42578125" style="7"/>
    <col min="2052" max="2052" width="18" style="7" customWidth="1"/>
    <col min="2053" max="2053" width="11.42578125" style="7"/>
    <col min="2054" max="2055" width="10.7109375" style="7" customWidth="1"/>
    <col min="2056" max="2056" width="12.85546875" style="7" customWidth="1"/>
    <col min="2057" max="2057" width="10.7109375" style="7" customWidth="1"/>
    <col min="2058" max="2058" width="12.85546875" style="7" customWidth="1"/>
    <col min="2059" max="2060" width="10.7109375" style="7" customWidth="1"/>
    <col min="2061" max="2061" width="14.85546875" style="7" customWidth="1"/>
    <col min="2062" max="2062" width="15.42578125" style="7" customWidth="1"/>
    <col min="2063" max="2063" width="16.28515625" style="7" customWidth="1"/>
    <col min="2064" max="2064" width="12.85546875" style="7" customWidth="1"/>
    <col min="2065" max="2065" width="13.42578125" style="7" customWidth="1"/>
    <col min="2066" max="2067" width="15.7109375" style="7" customWidth="1"/>
    <col min="2068" max="2068" width="9.28515625" style="7" customWidth="1"/>
    <col min="2069" max="2069" width="13.85546875" style="7" customWidth="1"/>
    <col min="2070" max="2070" width="6.7109375" style="7" customWidth="1"/>
    <col min="2071" max="2071" width="2.140625" style="7" customWidth="1"/>
    <col min="2072" max="2307" width="11.42578125" style="7"/>
    <col min="2308" max="2308" width="18" style="7" customWidth="1"/>
    <col min="2309" max="2309" width="11.42578125" style="7"/>
    <col min="2310" max="2311" width="10.7109375" style="7" customWidth="1"/>
    <col min="2312" max="2312" width="12.85546875" style="7" customWidth="1"/>
    <col min="2313" max="2313" width="10.7109375" style="7" customWidth="1"/>
    <col min="2314" max="2314" width="12.85546875" style="7" customWidth="1"/>
    <col min="2315" max="2316" width="10.7109375" style="7" customWidth="1"/>
    <col min="2317" max="2317" width="14.85546875" style="7" customWidth="1"/>
    <col min="2318" max="2318" width="15.42578125" style="7" customWidth="1"/>
    <col min="2319" max="2319" width="16.28515625" style="7" customWidth="1"/>
    <col min="2320" max="2320" width="12.85546875" style="7" customWidth="1"/>
    <col min="2321" max="2321" width="13.42578125" style="7" customWidth="1"/>
    <col min="2322" max="2323" width="15.7109375" style="7" customWidth="1"/>
    <col min="2324" max="2324" width="9.28515625" style="7" customWidth="1"/>
    <col min="2325" max="2325" width="13.85546875" style="7" customWidth="1"/>
    <col min="2326" max="2326" width="6.7109375" style="7" customWidth="1"/>
    <col min="2327" max="2327" width="2.140625" style="7" customWidth="1"/>
    <col min="2328" max="2563" width="11.42578125" style="7"/>
    <col min="2564" max="2564" width="18" style="7" customWidth="1"/>
    <col min="2565" max="2565" width="11.42578125" style="7"/>
    <col min="2566" max="2567" width="10.7109375" style="7" customWidth="1"/>
    <col min="2568" max="2568" width="12.85546875" style="7" customWidth="1"/>
    <col min="2569" max="2569" width="10.7109375" style="7" customWidth="1"/>
    <col min="2570" max="2570" width="12.85546875" style="7" customWidth="1"/>
    <col min="2571" max="2572" width="10.7109375" style="7" customWidth="1"/>
    <col min="2573" max="2573" width="14.85546875" style="7" customWidth="1"/>
    <col min="2574" max="2574" width="15.42578125" style="7" customWidth="1"/>
    <col min="2575" max="2575" width="16.28515625" style="7" customWidth="1"/>
    <col min="2576" max="2576" width="12.85546875" style="7" customWidth="1"/>
    <col min="2577" max="2577" width="13.42578125" style="7" customWidth="1"/>
    <col min="2578" max="2579" width="15.7109375" style="7" customWidth="1"/>
    <col min="2580" max="2580" width="9.28515625" style="7" customWidth="1"/>
    <col min="2581" max="2581" width="13.85546875" style="7" customWidth="1"/>
    <col min="2582" max="2582" width="6.7109375" style="7" customWidth="1"/>
    <col min="2583" max="2583" width="2.140625" style="7" customWidth="1"/>
    <col min="2584" max="2819" width="11.42578125" style="7"/>
    <col min="2820" max="2820" width="18" style="7" customWidth="1"/>
    <col min="2821" max="2821" width="11.42578125" style="7"/>
    <col min="2822" max="2823" width="10.7109375" style="7" customWidth="1"/>
    <col min="2824" max="2824" width="12.85546875" style="7" customWidth="1"/>
    <col min="2825" max="2825" width="10.7109375" style="7" customWidth="1"/>
    <col min="2826" max="2826" width="12.85546875" style="7" customWidth="1"/>
    <col min="2827" max="2828" width="10.7109375" style="7" customWidth="1"/>
    <col min="2829" max="2829" width="14.85546875" style="7" customWidth="1"/>
    <col min="2830" max="2830" width="15.42578125" style="7" customWidth="1"/>
    <col min="2831" max="2831" width="16.28515625" style="7" customWidth="1"/>
    <col min="2832" max="2832" width="12.85546875" style="7" customWidth="1"/>
    <col min="2833" max="2833" width="13.42578125" style="7" customWidth="1"/>
    <col min="2834" max="2835" width="15.7109375" style="7" customWidth="1"/>
    <col min="2836" max="2836" width="9.28515625" style="7" customWidth="1"/>
    <col min="2837" max="2837" width="13.85546875" style="7" customWidth="1"/>
    <col min="2838" max="2838" width="6.7109375" style="7" customWidth="1"/>
    <col min="2839" max="2839" width="2.140625" style="7" customWidth="1"/>
    <col min="2840" max="3075" width="11.42578125" style="7"/>
    <col min="3076" max="3076" width="18" style="7" customWidth="1"/>
    <col min="3077" max="3077" width="11.42578125" style="7"/>
    <col min="3078" max="3079" width="10.7109375" style="7" customWidth="1"/>
    <col min="3080" max="3080" width="12.85546875" style="7" customWidth="1"/>
    <col min="3081" max="3081" width="10.7109375" style="7" customWidth="1"/>
    <col min="3082" max="3082" width="12.85546875" style="7" customWidth="1"/>
    <col min="3083" max="3084" width="10.7109375" style="7" customWidth="1"/>
    <col min="3085" max="3085" width="14.85546875" style="7" customWidth="1"/>
    <col min="3086" max="3086" width="15.42578125" style="7" customWidth="1"/>
    <col min="3087" max="3087" width="16.28515625" style="7" customWidth="1"/>
    <col min="3088" max="3088" width="12.85546875" style="7" customWidth="1"/>
    <col min="3089" max="3089" width="13.42578125" style="7" customWidth="1"/>
    <col min="3090" max="3091" width="15.7109375" style="7" customWidth="1"/>
    <col min="3092" max="3092" width="9.28515625" style="7" customWidth="1"/>
    <col min="3093" max="3093" width="13.85546875" style="7" customWidth="1"/>
    <col min="3094" max="3094" width="6.7109375" style="7" customWidth="1"/>
    <col min="3095" max="3095" width="2.140625" style="7" customWidth="1"/>
    <col min="3096" max="3331" width="11.42578125" style="7"/>
    <col min="3332" max="3332" width="18" style="7" customWidth="1"/>
    <col min="3333" max="3333" width="11.42578125" style="7"/>
    <col min="3334" max="3335" width="10.7109375" style="7" customWidth="1"/>
    <col min="3336" max="3336" width="12.85546875" style="7" customWidth="1"/>
    <col min="3337" max="3337" width="10.7109375" style="7" customWidth="1"/>
    <col min="3338" max="3338" width="12.85546875" style="7" customWidth="1"/>
    <col min="3339" max="3340" width="10.7109375" style="7" customWidth="1"/>
    <col min="3341" max="3341" width="14.85546875" style="7" customWidth="1"/>
    <col min="3342" max="3342" width="15.42578125" style="7" customWidth="1"/>
    <col min="3343" max="3343" width="16.28515625" style="7" customWidth="1"/>
    <col min="3344" max="3344" width="12.85546875" style="7" customWidth="1"/>
    <col min="3345" max="3345" width="13.42578125" style="7" customWidth="1"/>
    <col min="3346" max="3347" width="15.7109375" style="7" customWidth="1"/>
    <col min="3348" max="3348" width="9.28515625" style="7" customWidth="1"/>
    <col min="3349" max="3349" width="13.85546875" style="7" customWidth="1"/>
    <col min="3350" max="3350" width="6.7109375" style="7" customWidth="1"/>
    <col min="3351" max="3351" width="2.140625" style="7" customWidth="1"/>
    <col min="3352" max="3587" width="11.42578125" style="7"/>
    <col min="3588" max="3588" width="18" style="7" customWidth="1"/>
    <col min="3589" max="3589" width="11.42578125" style="7"/>
    <col min="3590" max="3591" width="10.7109375" style="7" customWidth="1"/>
    <col min="3592" max="3592" width="12.85546875" style="7" customWidth="1"/>
    <col min="3593" max="3593" width="10.7109375" style="7" customWidth="1"/>
    <col min="3594" max="3594" width="12.85546875" style="7" customWidth="1"/>
    <col min="3595" max="3596" width="10.7109375" style="7" customWidth="1"/>
    <col min="3597" max="3597" width="14.85546875" style="7" customWidth="1"/>
    <col min="3598" max="3598" width="15.42578125" style="7" customWidth="1"/>
    <col min="3599" max="3599" width="16.28515625" style="7" customWidth="1"/>
    <col min="3600" max="3600" width="12.85546875" style="7" customWidth="1"/>
    <col min="3601" max="3601" width="13.42578125" style="7" customWidth="1"/>
    <col min="3602" max="3603" width="15.7109375" style="7" customWidth="1"/>
    <col min="3604" max="3604" width="9.28515625" style="7" customWidth="1"/>
    <col min="3605" max="3605" width="13.85546875" style="7" customWidth="1"/>
    <col min="3606" max="3606" width="6.7109375" style="7" customWidth="1"/>
    <col min="3607" max="3607" width="2.140625" style="7" customWidth="1"/>
    <col min="3608" max="3843" width="11.42578125" style="7"/>
    <col min="3844" max="3844" width="18" style="7" customWidth="1"/>
    <col min="3845" max="3845" width="11.42578125" style="7"/>
    <col min="3846" max="3847" width="10.7109375" style="7" customWidth="1"/>
    <col min="3848" max="3848" width="12.85546875" style="7" customWidth="1"/>
    <col min="3849" max="3849" width="10.7109375" style="7" customWidth="1"/>
    <col min="3850" max="3850" width="12.85546875" style="7" customWidth="1"/>
    <col min="3851" max="3852" width="10.7109375" style="7" customWidth="1"/>
    <col min="3853" max="3853" width="14.85546875" style="7" customWidth="1"/>
    <col min="3854" max="3854" width="15.42578125" style="7" customWidth="1"/>
    <col min="3855" max="3855" width="16.28515625" style="7" customWidth="1"/>
    <col min="3856" max="3856" width="12.85546875" style="7" customWidth="1"/>
    <col min="3857" max="3857" width="13.42578125" style="7" customWidth="1"/>
    <col min="3858" max="3859" width="15.7109375" style="7" customWidth="1"/>
    <col min="3860" max="3860" width="9.28515625" style="7" customWidth="1"/>
    <col min="3861" max="3861" width="13.85546875" style="7" customWidth="1"/>
    <col min="3862" max="3862" width="6.7109375" style="7" customWidth="1"/>
    <col min="3863" max="3863" width="2.140625" style="7" customWidth="1"/>
    <col min="3864" max="4099" width="11.42578125" style="7"/>
    <col min="4100" max="4100" width="18" style="7" customWidth="1"/>
    <col min="4101" max="4101" width="11.42578125" style="7"/>
    <col min="4102" max="4103" width="10.7109375" style="7" customWidth="1"/>
    <col min="4104" max="4104" width="12.85546875" style="7" customWidth="1"/>
    <col min="4105" max="4105" width="10.7109375" style="7" customWidth="1"/>
    <col min="4106" max="4106" width="12.85546875" style="7" customWidth="1"/>
    <col min="4107" max="4108" width="10.7109375" style="7" customWidth="1"/>
    <col min="4109" max="4109" width="14.85546875" style="7" customWidth="1"/>
    <col min="4110" max="4110" width="15.42578125" style="7" customWidth="1"/>
    <col min="4111" max="4111" width="16.28515625" style="7" customWidth="1"/>
    <col min="4112" max="4112" width="12.85546875" style="7" customWidth="1"/>
    <col min="4113" max="4113" width="13.42578125" style="7" customWidth="1"/>
    <col min="4114" max="4115" width="15.7109375" style="7" customWidth="1"/>
    <col min="4116" max="4116" width="9.28515625" style="7" customWidth="1"/>
    <col min="4117" max="4117" width="13.85546875" style="7" customWidth="1"/>
    <col min="4118" max="4118" width="6.7109375" style="7" customWidth="1"/>
    <col min="4119" max="4119" width="2.140625" style="7" customWidth="1"/>
    <col min="4120" max="4355" width="11.42578125" style="7"/>
    <col min="4356" max="4356" width="18" style="7" customWidth="1"/>
    <col min="4357" max="4357" width="11.42578125" style="7"/>
    <col min="4358" max="4359" width="10.7109375" style="7" customWidth="1"/>
    <col min="4360" max="4360" width="12.85546875" style="7" customWidth="1"/>
    <col min="4361" max="4361" width="10.7109375" style="7" customWidth="1"/>
    <col min="4362" max="4362" width="12.85546875" style="7" customWidth="1"/>
    <col min="4363" max="4364" width="10.7109375" style="7" customWidth="1"/>
    <col min="4365" max="4365" width="14.85546875" style="7" customWidth="1"/>
    <col min="4366" max="4366" width="15.42578125" style="7" customWidth="1"/>
    <col min="4367" max="4367" width="16.28515625" style="7" customWidth="1"/>
    <col min="4368" max="4368" width="12.85546875" style="7" customWidth="1"/>
    <col min="4369" max="4369" width="13.42578125" style="7" customWidth="1"/>
    <col min="4370" max="4371" width="15.7109375" style="7" customWidth="1"/>
    <col min="4372" max="4372" width="9.28515625" style="7" customWidth="1"/>
    <col min="4373" max="4373" width="13.85546875" style="7" customWidth="1"/>
    <col min="4374" max="4374" width="6.7109375" style="7" customWidth="1"/>
    <col min="4375" max="4375" width="2.140625" style="7" customWidth="1"/>
    <col min="4376" max="4611" width="11.42578125" style="7"/>
    <col min="4612" max="4612" width="18" style="7" customWidth="1"/>
    <col min="4613" max="4613" width="11.42578125" style="7"/>
    <col min="4614" max="4615" width="10.7109375" style="7" customWidth="1"/>
    <col min="4616" max="4616" width="12.85546875" style="7" customWidth="1"/>
    <col min="4617" max="4617" width="10.7109375" style="7" customWidth="1"/>
    <col min="4618" max="4618" width="12.85546875" style="7" customWidth="1"/>
    <col min="4619" max="4620" width="10.7109375" style="7" customWidth="1"/>
    <col min="4621" max="4621" width="14.85546875" style="7" customWidth="1"/>
    <col min="4622" max="4622" width="15.42578125" style="7" customWidth="1"/>
    <col min="4623" max="4623" width="16.28515625" style="7" customWidth="1"/>
    <col min="4624" max="4624" width="12.85546875" style="7" customWidth="1"/>
    <col min="4625" max="4625" width="13.42578125" style="7" customWidth="1"/>
    <col min="4626" max="4627" width="15.7109375" style="7" customWidth="1"/>
    <col min="4628" max="4628" width="9.28515625" style="7" customWidth="1"/>
    <col min="4629" max="4629" width="13.85546875" style="7" customWidth="1"/>
    <col min="4630" max="4630" width="6.7109375" style="7" customWidth="1"/>
    <col min="4631" max="4631" width="2.140625" style="7" customWidth="1"/>
    <col min="4632" max="4867" width="11.42578125" style="7"/>
    <col min="4868" max="4868" width="18" style="7" customWidth="1"/>
    <col min="4869" max="4869" width="11.42578125" style="7"/>
    <col min="4870" max="4871" width="10.7109375" style="7" customWidth="1"/>
    <col min="4872" max="4872" width="12.85546875" style="7" customWidth="1"/>
    <col min="4873" max="4873" width="10.7109375" style="7" customWidth="1"/>
    <col min="4874" max="4874" width="12.85546875" style="7" customWidth="1"/>
    <col min="4875" max="4876" width="10.7109375" style="7" customWidth="1"/>
    <col min="4877" max="4877" width="14.85546875" style="7" customWidth="1"/>
    <col min="4878" max="4878" width="15.42578125" style="7" customWidth="1"/>
    <col min="4879" max="4879" width="16.28515625" style="7" customWidth="1"/>
    <col min="4880" max="4880" width="12.85546875" style="7" customWidth="1"/>
    <col min="4881" max="4881" width="13.42578125" style="7" customWidth="1"/>
    <col min="4882" max="4883" width="15.7109375" style="7" customWidth="1"/>
    <col min="4884" max="4884" width="9.28515625" style="7" customWidth="1"/>
    <col min="4885" max="4885" width="13.85546875" style="7" customWidth="1"/>
    <col min="4886" max="4886" width="6.7109375" style="7" customWidth="1"/>
    <col min="4887" max="4887" width="2.140625" style="7" customWidth="1"/>
    <col min="4888" max="5123" width="11.42578125" style="7"/>
    <col min="5124" max="5124" width="18" style="7" customWidth="1"/>
    <col min="5125" max="5125" width="11.42578125" style="7"/>
    <col min="5126" max="5127" width="10.7109375" style="7" customWidth="1"/>
    <col min="5128" max="5128" width="12.85546875" style="7" customWidth="1"/>
    <col min="5129" max="5129" width="10.7109375" style="7" customWidth="1"/>
    <col min="5130" max="5130" width="12.85546875" style="7" customWidth="1"/>
    <col min="5131" max="5132" width="10.7109375" style="7" customWidth="1"/>
    <col min="5133" max="5133" width="14.85546875" style="7" customWidth="1"/>
    <col min="5134" max="5134" width="15.42578125" style="7" customWidth="1"/>
    <col min="5135" max="5135" width="16.28515625" style="7" customWidth="1"/>
    <col min="5136" max="5136" width="12.85546875" style="7" customWidth="1"/>
    <col min="5137" max="5137" width="13.42578125" style="7" customWidth="1"/>
    <col min="5138" max="5139" width="15.7109375" style="7" customWidth="1"/>
    <col min="5140" max="5140" width="9.28515625" style="7" customWidth="1"/>
    <col min="5141" max="5141" width="13.85546875" style="7" customWidth="1"/>
    <col min="5142" max="5142" width="6.7109375" style="7" customWidth="1"/>
    <col min="5143" max="5143" width="2.140625" style="7" customWidth="1"/>
    <col min="5144" max="5379" width="11.42578125" style="7"/>
    <col min="5380" max="5380" width="18" style="7" customWidth="1"/>
    <col min="5381" max="5381" width="11.42578125" style="7"/>
    <col min="5382" max="5383" width="10.7109375" style="7" customWidth="1"/>
    <col min="5384" max="5384" width="12.85546875" style="7" customWidth="1"/>
    <col min="5385" max="5385" width="10.7109375" style="7" customWidth="1"/>
    <col min="5386" max="5386" width="12.85546875" style="7" customWidth="1"/>
    <col min="5387" max="5388" width="10.7109375" style="7" customWidth="1"/>
    <col min="5389" max="5389" width="14.85546875" style="7" customWidth="1"/>
    <col min="5390" max="5390" width="15.42578125" style="7" customWidth="1"/>
    <col min="5391" max="5391" width="16.28515625" style="7" customWidth="1"/>
    <col min="5392" max="5392" width="12.85546875" style="7" customWidth="1"/>
    <col min="5393" max="5393" width="13.42578125" style="7" customWidth="1"/>
    <col min="5394" max="5395" width="15.7109375" style="7" customWidth="1"/>
    <col min="5396" max="5396" width="9.28515625" style="7" customWidth="1"/>
    <col min="5397" max="5397" width="13.85546875" style="7" customWidth="1"/>
    <col min="5398" max="5398" width="6.7109375" style="7" customWidth="1"/>
    <col min="5399" max="5399" width="2.140625" style="7" customWidth="1"/>
    <col min="5400" max="5635" width="11.42578125" style="7"/>
    <col min="5636" max="5636" width="18" style="7" customWidth="1"/>
    <col min="5637" max="5637" width="11.42578125" style="7"/>
    <col min="5638" max="5639" width="10.7109375" style="7" customWidth="1"/>
    <col min="5640" max="5640" width="12.85546875" style="7" customWidth="1"/>
    <col min="5641" max="5641" width="10.7109375" style="7" customWidth="1"/>
    <col min="5642" max="5642" width="12.85546875" style="7" customWidth="1"/>
    <col min="5643" max="5644" width="10.7109375" style="7" customWidth="1"/>
    <col min="5645" max="5645" width="14.85546875" style="7" customWidth="1"/>
    <col min="5646" max="5646" width="15.42578125" style="7" customWidth="1"/>
    <col min="5647" max="5647" width="16.28515625" style="7" customWidth="1"/>
    <col min="5648" max="5648" width="12.85546875" style="7" customWidth="1"/>
    <col min="5649" max="5649" width="13.42578125" style="7" customWidth="1"/>
    <col min="5650" max="5651" width="15.7109375" style="7" customWidth="1"/>
    <col min="5652" max="5652" width="9.28515625" style="7" customWidth="1"/>
    <col min="5653" max="5653" width="13.85546875" style="7" customWidth="1"/>
    <col min="5654" max="5654" width="6.7109375" style="7" customWidth="1"/>
    <col min="5655" max="5655" width="2.140625" style="7" customWidth="1"/>
    <col min="5656" max="5891" width="11.42578125" style="7"/>
    <col min="5892" max="5892" width="18" style="7" customWidth="1"/>
    <col min="5893" max="5893" width="11.42578125" style="7"/>
    <col min="5894" max="5895" width="10.7109375" style="7" customWidth="1"/>
    <col min="5896" max="5896" width="12.85546875" style="7" customWidth="1"/>
    <col min="5897" max="5897" width="10.7109375" style="7" customWidth="1"/>
    <col min="5898" max="5898" width="12.85546875" style="7" customWidth="1"/>
    <col min="5899" max="5900" width="10.7109375" style="7" customWidth="1"/>
    <col min="5901" max="5901" width="14.85546875" style="7" customWidth="1"/>
    <col min="5902" max="5902" width="15.42578125" style="7" customWidth="1"/>
    <col min="5903" max="5903" width="16.28515625" style="7" customWidth="1"/>
    <col min="5904" max="5904" width="12.85546875" style="7" customWidth="1"/>
    <col min="5905" max="5905" width="13.42578125" style="7" customWidth="1"/>
    <col min="5906" max="5907" width="15.7109375" style="7" customWidth="1"/>
    <col min="5908" max="5908" width="9.28515625" style="7" customWidth="1"/>
    <col min="5909" max="5909" width="13.85546875" style="7" customWidth="1"/>
    <col min="5910" max="5910" width="6.7109375" style="7" customWidth="1"/>
    <col min="5911" max="5911" width="2.140625" style="7" customWidth="1"/>
    <col min="5912" max="6147" width="11.42578125" style="7"/>
    <col min="6148" max="6148" width="18" style="7" customWidth="1"/>
    <col min="6149" max="6149" width="11.42578125" style="7"/>
    <col min="6150" max="6151" width="10.7109375" style="7" customWidth="1"/>
    <col min="6152" max="6152" width="12.85546875" style="7" customWidth="1"/>
    <col min="6153" max="6153" width="10.7109375" style="7" customWidth="1"/>
    <col min="6154" max="6154" width="12.85546875" style="7" customWidth="1"/>
    <col min="6155" max="6156" width="10.7109375" style="7" customWidth="1"/>
    <col min="6157" max="6157" width="14.85546875" style="7" customWidth="1"/>
    <col min="6158" max="6158" width="15.42578125" style="7" customWidth="1"/>
    <col min="6159" max="6159" width="16.28515625" style="7" customWidth="1"/>
    <col min="6160" max="6160" width="12.85546875" style="7" customWidth="1"/>
    <col min="6161" max="6161" width="13.42578125" style="7" customWidth="1"/>
    <col min="6162" max="6163" width="15.7109375" style="7" customWidth="1"/>
    <col min="6164" max="6164" width="9.28515625" style="7" customWidth="1"/>
    <col min="6165" max="6165" width="13.85546875" style="7" customWidth="1"/>
    <col min="6166" max="6166" width="6.7109375" style="7" customWidth="1"/>
    <col min="6167" max="6167" width="2.140625" style="7" customWidth="1"/>
    <col min="6168" max="6403" width="11.42578125" style="7"/>
    <col min="6404" max="6404" width="18" style="7" customWidth="1"/>
    <col min="6405" max="6405" width="11.42578125" style="7"/>
    <col min="6406" max="6407" width="10.7109375" style="7" customWidth="1"/>
    <col min="6408" max="6408" width="12.85546875" style="7" customWidth="1"/>
    <col min="6409" max="6409" width="10.7109375" style="7" customWidth="1"/>
    <col min="6410" max="6410" width="12.85546875" style="7" customWidth="1"/>
    <col min="6411" max="6412" width="10.7109375" style="7" customWidth="1"/>
    <col min="6413" max="6413" width="14.85546875" style="7" customWidth="1"/>
    <col min="6414" max="6414" width="15.42578125" style="7" customWidth="1"/>
    <col min="6415" max="6415" width="16.28515625" style="7" customWidth="1"/>
    <col min="6416" max="6416" width="12.85546875" style="7" customWidth="1"/>
    <col min="6417" max="6417" width="13.42578125" style="7" customWidth="1"/>
    <col min="6418" max="6419" width="15.7109375" style="7" customWidth="1"/>
    <col min="6420" max="6420" width="9.28515625" style="7" customWidth="1"/>
    <col min="6421" max="6421" width="13.85546875" style="7" customWidth="1"/>
    <col min="6422" max="6422" width="6.7109375" style="7" customWidth="1"/>
    <col min="6423" max="6423" width="2.140625" style="7" customWidth="1"/>
    <col min="6424" max="6659" width="11.42578125" style="7"/>
    <col min="6660" max="6660" width="18" style="7" customWidth="1"/>
    <col min="6661" max="6661" width="11.42578125" style="7"/>
    <col min="6662" max="6663" width="10.7109375" style="7" customWidth="1"/>
    <col min="6664" max="6664" width="12.85546875" style="7" customWidth="1"/>
    <col min="6665" max="6665" width="10.7109375" style="7" customWidth="1"/>
    <col min="6666" max="6666" width="12.85546875" style="7" customWidth="1"/>
    <col min="6667" max="6668" width="10.7109375" style="7" customWidth="1"/>
    <col min="6669" max="6669" width="14.85546875" style="7" customWidth="1"/>
    <col min="6670" max="6670" width="15.42578125" style="7" customWidth="1"/>
    <col min="6671" max="6671" width="16.28515625" style="7" customWidth="1"/>
    <col min="6672" max="6672" width="12.85546875" style="7" customWidth="1"/>
    <col min="6673" max="6673" width="13.42578125" style="7" customWidth="1"/>
    <col min="6674" max="6675" width="15.7109375" style="7" customWidth="1"/>
    <col min="6676" max="6676" width="9.28515625" style="7" customWidth="1"/>
    <col min="6677" max="6677" width="13.85546875" style="7" customWidth="1"/>
    <col min="6678" max="6678" width="6.7109375" style="7" customWidth="1"/>
    <col min="6679" max="6679" width="2.140625" style="7" customWidth="1"/>
    <col min="6680" max="6915" width="11.42578125" style="7"/>
    <col min="6916" max="6916" width="18" style="7" customWidth="1"/>
    <col min="6917" max="6917" width="11.42578125" style="7"/>
    <col min="6918" max="6919" width="10.7109375" style="7" customWidth="1"/>
    <col min="6920" max="6920" width="12.85546875" style="7" customWidth="1"/>
    <col min="6921" max="6921" width="10.7109375" style="7" customWidth="1"/>
    <col min="6922" max="6922" width="12.85546875" style="7" customWidth="1"/>
    <col min="6923" max="6924" width="10.7109375" style="7" customWidth="1"/>
    <col min="6925" max="6925" width="14.85546875" style="7" customWidth="1"/>
    <col min="6926" max="6926" width="15.42578125" style="7" customWidth="1"/>
    <col min="6927" max="6927" width="16.28515625" style="7" customWidth="1"/>
    <col min="6928" max="6928" width="12.85546875" style="7" customWidth="1"/>
    <col min="6929" max="6929" width="13.42578125" style="7" customWidth="1"/>
    <col min="6930" max="6931" width="15.7109375" style="7" customWidth="1"/>
    <col min="6932" max="6932" width="9.28515625" style="7" customWidth="1"/>
    <col min="6933" max="6933" width="13.85546875" style="7" customWidth="1"/>
    <col min="6934" max="6934" width="6.7109375" style="7" customWidth="1"/>
    <col min="6935" max="6935" width="2.140625" style="7" customWidth="1"/>
    <col min="6936" max="7171" width="11.42578125" style="7"/>
    <col min="7172" max="7172" width="18" style="7" customWidth="1"/>
    <col min="7173" max="7173" width="11.42578125" style="7"/>
    <col min="7174" max="7175" width="10.7109375" style="7" customWidth="1"/>
    <col min="7176" max="7176" width="12.85546875" style="7" customWidth="1"/>
    <col min="7177" max="7177" width="10.7109375" style="7" customWidth="1"/>
    <col min="7178" max="7178" width="12.85546875" style="7" customWidth="1"/>
    <col min="7179" max="7180" width="10.7109375" style="7" customWidth="1"/>
    <col min="7181" max="7181" width="14.85546875" style="7" customWidth="1"/>
    <col min="7182" max="7182" width="15.42578125" style="7" customWidth="1"/>
    <col min="7183" max="7183" width="16.28515625" style="7" customWidth="1"/>
    <col min="7184" max="7184" width="12.85546875" style="7" customWidth="1"/>
    <col min="7185" max="7185" width="13.42578125" style="7" customWidth="1"/>
    <col min="7186" max="7187" width="15.7109375" style="7" customWidth="1"/>
    <col min="7188" max="7188" width="9.28515625" style="7" customWidth="1"/>
    <col min="7189" max="7189" width="13.85546875" style="7" customWidth="1"/>
    <col min="7190" max="7190" width="6.7109375" style="7" customWidth="1"/>
    <col min="7191" max="7191" width="2.140625" style="7" customWidth="1"/>
    <col min="7192" max="7427" width="11.42578125" style="7"/>
    <col min="7428" max="7428" width="18" style="7" customWidth="1"/>
    <col min="7429" max="7429" width="11.42578125" style="7"/>
    <col min="7430" max="7431" width="10.7109375" style="7" customWidth="1"/>
    <col min="7432" max="7432" width="12.85546875" style="7" customWidth="1"/>
    <col min="7433" max="7433" width="10.7109375" style="7" customWidth="1"/>
    <col min="7434" max="7434" width="12.85546875" style="7" customWidth="1"/>
    <col min="7435" max="7436" width="10.7109375" style="7" customWidth="1"/>
    <col min="7437" max="7437" width="14.85546875" style="7" customWidth="1"/>
    <col min="7438" max="7438" width="15.42578125" style="7" customWidth="1"/>
    <col min="7439" max="7439" width="16.28515625" style="7" customWidth="1"/>
    <col min="7440" max="7440" width="12.85546875" style="7" customWidth="1"/>
    <col min="7441" max="7441" width="13.42578125" style="7" customWidth="1"/>
    <col min="7442" max="7443" width="15.7109375" style="7" customWidth="1"/>
    <col min="7444" max="7444" width="9.28515625" style="7" customWidth="1"/>
    <col min="7445" max="7445" width="13.85546875" style="7" customWidth="1"/>
    <col min="7446" max="7446" width="6.7109375" style="7" customWidth="1"/>
    <col min="7447" max="7447" width="2.140625" style="7" customWidth="1"/>
    <col min="7448" max="7683" width="11.42578125" style="7"/>
    <col min="7684" max="7684" width="18" style="7" customWidth="1"/>
    <col min="7685" max="7685" width="11.42578125" style="7"/>
    <col min="7686" max="7687" width="10.7109375" style="7" customWidth="1"/>
    <col min="7688" max="7688" width="12.85546875" style="7" customWidth="1"/>
    <col min="7689" max="7689" width="10.7109375" style="7" customWidth="1"/>
    <col min="7690" max="7690" width="12.85546875" style="7" customWidth="1"/>
    <col min="7691" max="7692" width="10.7109375" style="7" customWidth="1"/>
    <col min="7693" max="7693" width="14.85546875" style="7" customWidth="1"/>
    <col min="7694" max="7694" width="15.42578125" style="7" customWidth="1"/>
    <col min="7695" max="7695" width="16.28515625" style="7" customWidth="1"/>
    <col min="7696" max="7696" width="12.85546875" style="7" customWidth="1"/>
    <col min="7697" max="7697" width="13.42578125" style="7" customWidth="1"/>
    <col min="7698" max="7699" width="15.7109375" style="7" customWidth="1"/>
    <col min="7700" max="7700" width="9.28515625" style="7" customWidth="1"/>
    <col min="7701" max="7701" width="13.85546875" style="7" customWidth="1"/>
    <col min="7702" max="7702" width="6.7109375" style="7" customWidth="1"/>
    <col min="7703" max="7703" width="2.140625" style="7" customWidth="1"/>
    <col min="7704" max="7939" width="11.42578125" style="7"/>
    <col min="7940" max="7940" width="18" style="7" customWidth="1"/>
    <col min="7941" max="7941" width="11.42578125" style="7"/>
    <col min="7942" max="7943" width="10.7109375" style="7" customWidth="1"/>
    <col min="7944" max="7944" width="12.85546875" style="7" customWidth="1"/>
    <col min="7945" max="7945" width="10.7109375" style="7" customWidth="1"/>
    <col min="7946" max="7946" width="12.85546875" style="7" customWidth="1"/>
    <col min="7947" max="7948" width="10.7109375" style="7" customWidth="1"/>
    <col min="7949" max="7949" width="14.85546875" style="7" customWidth="1"/>
    <col min="7950" max="7950" width="15.42578125" style="7" customWidth="1"/>
    <col min="7951" max="7951" width="16.28515625" style="7" customWidth="1"/>
    <col min="7952" max="7952" width="12.85546875" style="7" customWidth="1"/>
    <col min="7953" max="7953" width="13.42578125" style="7" customWidth="1"/>
    <col min="7954" max="7955" width="15.7109375" style="7" customWidth="1"/>
    <col min="7956" max="7956" width="9.28515625" style="7" customWidth="1"/>
    <col min="7957" max="7957" width="13.85546875" style="7" customWidth="1"/>
    <col min="7958" max="7958" width="6.7109375" style="7" customWidth="1"/>
    <col min="7959" max="7959" width="2.140625" style="7" customWidth="1"/>
    <col min="7960" max="8195" width="11.42578125" style="7"/>
    <col min="8196" max="8196" width="18" style="7" customWidth="1"/>
    <col min="8197" max="8197" width="11.42578125" style="7"/>
    <col min="8198" max="8199" width="10.7109375" style="7" customWidth="1"/>
    <col min="8200" max="8200" width="12.85546875" style="7" customWidth="1"/>
    <col min="8201" max="8201" width="10.7109375" style="7" customWidth="1"/>
    <col min="8202" max="8202" width="12.85546875" style="7" customWidth="1"/>
    <col min="8203" max="8204" width="10.7109375" style="7" customWidth="1"/>
    <col min="8205" max="8205" width="14.85546875" style="7" customWidth="1"/>
    <col min="8206" max="8206" width="15.42578125" style="7" customWidth="1"/>
    <col min="8207" max="8207" width="16.28515625" style="7" customWidth="1"/>
    <col min="8208" max="8208" width="12.85546875" style="7" customWidth="1"/>
    <col min="8209" max="8209" width="13.42578125" style="7" customWidth="1"/>
    <col min="8210" max="8211" width="15.7109375" style="7" customWidth="1"/>
    <col min="8212" max="8212" width="9.28515625" style="7" customWidth="1"/>
    <col min="8213" max="8213" width="13.85546875" style="7" customWidth="1"/>
    <col min="8214" max="8214" width="6.7109375" style="7" customWidth="1"/>
    <col min="8215" max="8215" width="2.140625" style="7" customWidth="1"/>
    <col min="8216" max="8451" width="11.42578125" style="7"/>
    <col min="8452" max="8452" width="18" style="7" customWidth="1"/>
    <col min="8453" max="8453" width="11.42578125" style="7"/>
    <col min="8454" max="8455" width="10.7109375" style="7" customWidth="1"/>
    <col min="8456" max="8456" width="12.85546875" style="7" customWidth="1"/>
    <col min="8457" max="8457" width="10.7109375" style="7" customWidth="1"/>
    <col min="8458" max="8458" width="12.85546875" style="7" customWidth="1"/>
    <col min="8459" max="8460" width="10.7109375" style="7" customWidth="1"/>
    <col min="8461" max="8461" width="14.85546875" style="7" customWidth="1"/>
    <col min="8462" max="8462" width="15.42578125" style="7" customWidth="1"/>
    <col min="8463" max="8463" width="16.28515625" style="7" customWidth="1"/>
    <col min="8464" max="8464" width="12.85546875" style="7" customWidth="1"/>
    <col min="8465" max="8465" width="13.42578125" style="7" customWidth="1"/>
    <col min="8466" max="8467" width="15.7109375" style="7" customWidth="1"/>
    <col min="8468" max="8468" width="9.28515625" style="7" customWidth="1"/>
    <col min="8469" max="8469" width="13.85546875" style="7" customWidth="1"/>
    <col min="8470" max="8470" width="6.7109375" style="7" customWidth="1"/>
    <col min="8471" max="8471" width="2.140625" style="7" customWidth="1"/>
    <col min="8472" max="8707" width="11.42578125" style="7"/>
    <col min="8708" max="8708" width="18" style="7" customWidth="1"/>
    <col min="8709" max="8709" width="11.42578125" style="7"/>
    <col min="8710" max="8711" width="10.7109375" style="7" customWidth="1"/>
    <col min="8712" max="8712" width="12.85546875" style="7" customWidth="1"/>
    <col min="8713" max="8713" width="10.7109375" style="7" customWidth="1"/>
    <col min="8714" max="8714" width="12.85546875" style="7" customWidth="1"/>
    <col min="8715" max="8716" width="10.7109375" style="7" customWidth="1"/>
    <col min="8717" max="8717" width="14.85546875" style="7" customWidth="1"/>
    <col min="8718" max="8718" width="15.42578125" style="7" customWidth="1"/>
    <col min="8719" max="8719" width="16.28515625" style="7" customWidth="1"/>
    <col min="8720" max="8720" width="12.85546875" style="7" customWidth="1"/>
    <col min="8721" max="8721" width="13.42578125" style="7" customWidth="1"/>
    <col min="8722" max="8723" width="15.7109375" style="7" customWidth="1"/>
    <col min="8724" max="8724" width="9.28515625" style="7" customWidth="1"/>
    <col min="8725" max="8725" width="13.85546875" style="7" customWidth="1"/>
    <col min="8726" max="8726" width="6.7109375" style="7" customWidth="1"/>
    <col min="8727" max="8727" width="2.140625" style="7" customWidth="1"/>
    <col min="8728" max="8963" width="11.42578125" style="7"/>
    <col min="8964" max="8964" width="18" style="7" customWidth="1"/>
    <col min="8965" max="8965" width="11.42578125" style="7"/>
    <col min="8966" max="8967" width="10.7109375" style="7" customWidth="1"/>
    <col min="8968" max="8968" width="12.85546875" style="7" customWidth="1"/>
    <col min="8969" max="8969" width="10.7109375" style="7" customWidth="1"/>
    <col min="8970" max="8970" width="12.85546875" style="7" customWidth="1"/>
    <col min="8971" max="8972" width="10.7109375" style="7" customWidth="1"/>
    <col min="8973" max="8973" width="14.85546875" style="7" customWidth="1"/>
    <col min="8974" max="8974" width="15.42578125" style="7" customWidth="1"/>
    <col min="8975" max="8975" width="16.28515625" style="7" customWidth="1"/>
    <col min="8976" max="8976" width="12.85546875" style="7" customWidth="1"/>
    <col min="8977" max="8977" width="13.42578125" style="7" customWidth="1"/>
    <col min="8978" max="8979" width="15.7109375" style="7" customWidth="1"/>
    <col min="8980" max="8980" width="9.28515625" style="7" customWidth="1"/>
    <col min="8981" max="8981" width="13.85546875" style="7" customWidth="1"/>
    <col min="8982" max="8982" width="6.7109375" style="7" customWidth="1"/>
    <col min="8983" max="8983" width="2.140625" style="7" customWidth="1"/>
    <col min="8984" max="9219" width="11.42578125" style="7"/>
    <col min="9220" max="9220" width="18" style="7" customWidth="1"/>
    <col min="9221" max="9221" width="11.42578125" style="7"/>
    <col min="9222" max="9223" width="10.7109375" style="7" customWidth="1"/>
    <col min="9224" max="9224" width="12.85546875" style="7" customWidth="1"/>
    <col min="9225" max="9225" width="10.7109375" style="7" customWidth="1"/>
    <col min="9226" max="9226" width="12.85546875" style="7" customWidth="1"/>
    <col min="9227" max="9228" width="10.7109375" style="7" customWidth="1"/>
    <col min="9229" max="9229" width="14.85546875" style="7" customWidth="1"/>
    <col min="9230" max="9230" width="15.42578125" style="7" customWidth="1"/>
    <col min="9231" max="9231" width="16.28515625" style="7" customWidth="1"/>
    <col min="9232" max="9232" width="12.85546875" style="7" customWidth="1"/>
    <col min="9233" max="9233" width="13.42578125" style="7" customWidth="1"/>
    <col min="9234" max="9235" width="15.7109375" style="7" customWidth="1"/>
    <col min="9236" max="9236" width="9.28515625" style="7" customWidth="1"/>
    <col min="9237" max="9237" width="13.85546875" style="7" customWidth="1"/>
    <col min="9238" max="9238" width="6.7109375" style="7" customWidth="1"/>
    <col min="9239" max="9239" width="2.140625" style="7" customWidth="1"/>
    <col min="9240" max="9475" width="11.42578125" style="7"/>
    <col min="9476" max="9476" width="18" style="7" customWidth="1"/>
    <col min="9477" max="9477" width="11.42578125" style="7"/>
    <col min="9478" max="9479" width="10.7109375" style="7" customWidth="1"/>
    <col min="9480" max="9480" width="12.85546875" style="7" customWidth="1"/>
    <col min="9481" max="9481" width="10.7109375" style="7" customWidth="1"/>
    <col min="9482" max="9482" width="12.85546875" style="7" customWidth="1"/>
    <col min="9483" max="9484" width="10.7109375" style="7" customWidth="1"/>
    <col min="9485" max="9485" width="14.85546875" style="7" customWidth="1"/>
    <col min="9486" max="9486" width="15.42578125" style="7" customWidth="1"/>
    <col min="9487" max="9487" width="16.28515625" style="7" customWidth="1"/>
    <col min="9488" max="9488" width="12.85546875" style="7" customWidth="1"/>
    <col min="9489" max="9489" width="13.42578125" style="7" customWidth="1"/>
    <col min="9490" max="9491" width="15.7109375" style="7" customWidth="1"/>
    <col min="9492" max="9492" width="9.28515625" style="7" customWidth="1"/>
    <col min="9493" max="9493" width="13.85546875" style="7" customWidth="1"/>
    <col min="9494" max="9494" width="6.7109375" style="7" customWidth="1"/>
    <col min="9495" max="9495" width="2.140625" style="7" customWidth="1"/>
    <col min="9496" max="9731" width="11.42578125" style="7"/>
    <col min="9732" max="9732" width="18" style="7" customWidth="1"/>
    <col min="9733" max="9733" width="11.42578125" style="7"/>
    <col min="9734" max="9735" width="10.7109375" style="7" customWidth="1"/>
    <col min="9736" max="9736" width="12.85546875" style="7" customWidth="1"/>
    <col min="9737" max="9737" width="10.7109375" style="7" customWidth="1"/>
    <col min="9738" max="9738" width="12.85546875" style="7" customWidth="1"/>
    <col min="9739" max="9740" width="10.7109375" style="7" customWidth="1"/>
    <col min="9741" max="9741" width="14.85546875" style="7" customWidth="1"/>
    <col min="9742" max="9742" width="15.42578125" style="7" customWidth="1"/>
    <col min="9743" max="9743" width="16.28515625" style="7" customWidth="1"/>
    <col min="9744" max="9744" width="12.85546875" style="7" customWidth="1"/>
    <col min="9745" max="9745" width="13.42578125" style="7" customWidth="1"/>
    <col min="9746" max="9747" width="15.7109375" style="7" customWidth="1"/>
    <col min="9748" max="9748" width="9.28515625" style="7" customWidth="1"/>
    <col min="9749" max="9749" width="13.85546875" style="7" customWidth="1"/>
    <col min="9750" max="9750" width="6.7109375" style="7" customWidth="1"/>
    <col min="9751" max="9751" width="2.140625" style="7" customWidth="1"/>
    <col min="9752" max="9987" width="11.42578125" style="7"/>
    <col min="9988" max="9988" width="18" style="7" customWidth="1"/>
    <col min="9989" max="9989" width="11.42578125" style="7"/>
    <col min="9990" max="9991" width="10.7109375" style="7" customWidth="1"/>
    <col min="9992" max="9992" width="12.85546875" style="7" customWidth="1"/>
    <col min="9993" max="9993" width="10.7109375" style="7" customWidth="1"/>
    <col min="9994" max="9994" width="12.85546875" style="7" customWidth="1"/>
    <col min="9995" max="9996" width="10.7109375" style="7" customWidth="1"/>
    <col min="9997" max="9997" width="14.85546875" style="7" customWidth="1"/>
    <col min="9998" max="9998" width="15.42578125" style="7" customWidth="1"/>
    <col min="9999" max="9999" width="16.28515625" style="7" customWidth="1"/>
    <col min="10000" max="10000" width="12.85546875" style="7" customWidth="1"/>
    <col min="10001" max="10001" width="13.42578125" style="7" customWidth="1"/>
    <col min="10002" max="10003" width="15.7109375" style="7" customWidth="1"/>
    <col min="10004" max="10004" width="9.28515625" style="7" customWidth="1"/>
    <col min="10005" max="10005" width="13.85546875" style="7" customWidth="1"/>
    <col min="10006" max="10006" width="6.7109375" style="7" customWidth="1"/>
    <col min="10007" max="10007" width="2.140625" style="7" customWidth="1"/>
    <col min="10008" max="10243" width="11.42578125" style="7"/>
    <col min="10244" max="10244" width="18" style="7" customWidth="1"/>
    <col min="10245" max="10245" width="11.42578125" style="7"/>
    <col min="10246" max="10247" width="10.7109375" style="7" customWidth="1"/>
    <col min="10248" max="10248" width="12.85546875" style="7" customWidth="1"/>
    <col min="10249" max="10249" width="10.7109375" style="7" customWidth="1"/>
    <col min="10250" max="10250" width="12.85546875" style="7" customWidth="1"/>
    <col min="10251" max="10252" width="10.7109375" style="7" customWidth="1"/>
    <col min="10253" max="10253" width="14.85546875" style="7" customWidth="1"/>
    <col min="10254" max="10254" width="15.42578125" style="7" customWidth="1"/>
    <col min="10255" max="10255" width="16.28515625" style="7" customWidth="1"/>
    <col min="10256" max="10256" width="12.85546875" style="7" customWidth="1"/>
    <col min="10257" max="10257" width="13.42578125" style="7" customWidth="1"/>
    <col min="10258" max="10259" width="15.7109375" style="7" customWidth="1"/>
    <col min="10260" max="10260" width="9.28515625" style="7" customWidth="1"/>
    <col min="10261" max="10261" width="13.85546875" style="7" customWidth="1"/>
    <col min="10262" max="10262" width="6.7109375" style="7" customWidth="1"/>
    <col min="10263" max="10263" width="2.140625" style="7" customWidth="1"/>
    <col min="10264" max="10499" width="11.42578125" style="7"/>
    <col min="10500" max="10500" width="18" style="7" customWidth="1"/>
    <col min="10501" max="10501" width="11.42578125" style="7"/>
    <col min="10502" max="10503" width="10.7109375" style="7" customWidth="1"/>
    <col min="10504" max="10504" width="12.85546875" style="7" customWidth="1"/>
    <col min="10505" max="10505" width="10.7109375" style="7" customWidth="1"/>
    <col min="10506" max="10506" width="12.85546875" style="7" customWidth="1"/>
    <col min="10507" max="10508" width="10.7109375" style="7" customWidth="1"/>
    <col min="10509" max="10509" width="14.85546875" style="7" customWidth="1"/>
    <col min="10510" max="10510" width="15.42578125" style="7" customWidth="1"/>
    <col min="10511" max="10511" width="16.28515625" style="7" customWidth="1"/>
    <col min="10512" max="10512" width="12.85546875" style="7" customWidth="1"/>
    <col min="10513" max="10513" width="13.42578125" style="7" customWidth="1"/>
    <col min="10514" max="10515" width="15.7109375" style="7" customWidth="1"/>
    <col min="10516" max="10516" width="9.28515625" style="7" customWidth="1"/>
    <col min="10517" max="10517" width="13.85546875" style="7" customWidth="1"/>
    <col min="10518" max="10518" width="6.7109375" style="7" customWidth="1"/>
    <col min="10519" max="10519" width="2.140625" style="7" customWidth="1"/>
    <col min="10520" max="10755" width="11.42578125" style="7"/>
    <col min="10756" max="10756" width="18" style="7" customWidth="1"/>
    <col min="10757" max="10757" width="11.42578125" style="7"/>
    <col min="10758" max="10759" width="10.7109375" style="7" customWidth="1"/>
    <col min="10760" max="10760" width="12.85546875" style="7" customWidth="1"/>
    <col min="10761" max="10761" width="10.7109375" style="7" customWidth="1"/>
    <col min="10762" max="10762" width="12.85546875" style="7" customWidth="1"/>
    <col min="10763" max="10764" width="10.7109375" style="7" customWidth="1"/>
    <col min="10765" max="10765" width="14.85546875" style="7" customWidth="1"/>
    <col min="10766" max="10766" width="15.42578125" style="7" customWidth="1"/>
    <col min="10767" max="10767" width="16.28515625" style="7" customWidth="1"/>
    <col min="10768" max="10768" width="12.85546875" style="7" customWidth="1"/>
    <col min="10769" max="10769" width="13.42578125" style="7" customWidth="1"/>
    <col min="10770" max="10771" width="15.7109375" style="7" customWidth="1"/>
    <col min="10772" max="10772" width="9.28515625" style="7" customWidth="1"/>
    <col min="10773" max="10773" width="13.85546875" style="7" customWidth="1"/>
    <col min="10774" max="10774" width="6.7109375" style="7" customWidth="1"/>
    <col min="10775" max="10775" width="2.140625" style="7" customWidth="1"/>
    <col min="10776" max="11011" width="11.42578125" style="7"/>
    <col min="11012" max="11012" width="18" style="7" customWidth="1"/>
    <col min="11013" max="11013" width="11.42578125" style="7"/>
    <col min="11014" max="11015" width="10.7109375" style="7" customWidth="1"/>
    <col min="11016" max="11016" width="12.85546875" style="7" customWidth="1"/>
    <col min="11017" max="11017" width="10.7109375" style="7" customWidth="1"/>
    <col min="11018" max="11018" width="12.85546875" style="7" customWidth="1"/>
    <col min="11019" max="11020" width="10.7109375" style="7" customWidth="1"/>
    <col min="11021" max="11021" width="14.85546875" style="7" customWidth="1"/>
    <col min="11022" max="11022" width="15.42578125" style="7" customWidth="1"/>
    <col min="11023" max="11023" width="16.28515625" style="7" customWidth="1"/>
    <col min="11024" max="11024" width="12.85546875" style="7" customWidth="1"/>
    <col min="11025" max="11025" width="13.42578125" style="7" customWidth="1"/>
    <col min="11026" max="11027" width="15.7109375" style="7" customWidth="1"/>
    <col min="11028" max="11028" width="9.28515625" style="7" customWidth="1"/>
    <col min="11029" max="11029" width="13.85546875" style="7" customWidth="1"/>
    <col min="11030" max="11030" width="6.7109375" style="7" customWidth="1"/>
    <col min="11031" max="11031" width="2.140625" style="7" customWidth="1"/>
    <col min="11032" max="11267" width="11.42578125" style="7"/>
    <col min="11268" max="11268" width="18" style="7" customWidth="1"/>
    <col min="11269" max="11269" width="11.42578125" style="7"/>
    <col min="11270" max="11271" width="10.7109375" style="7" customWidth="1"/>
    <col min="11272" max="11272" width="12.85546875" style="7" customWidth="1"/>
    <col min="11273" max="11273" width="10.7109375" style="7" customWidth="1"/>
    <col min="11274" max="11274" width="12.85546875" style="7" customWidth="1"/>
    <col min="11275" max="11276" width="10.7109375" style="7" customWidth="1"/>
    <col min="11277" max="11277" width="14.85546875" style="7" customWidth="1"/>
    <col min="11278" max="11278" width="15.42578125" style="7" customWidth="1"/>
    <col min="11279" max="11279" width="16.28515625" style="7" customWidth="1"/>
    <col min="11280" max="11280" width="12.85546875" style="7" customWidth="1"/>
    <col min="11281" max="11281" width="13.42578125" style="7" customWidth="1"/>
    <col min="11282" max="11283" width="15.7109375" style="7" customWidth="1"/>
    <col min="11284" max="11284" width="9.28515625" style="7" customWidth="1"/>
    <col min="11285" max="11285" width="13.85546875" style="7" customWidth="1"/>
    <col min="11286" max="11286" width="6.7109375" style="7" customWidth="1"/>
    <col min="11287" max="11287" width="2.140625" style="7" customWidth="1"/>
    <col min="11288" max="11523" width="11.42578125" style="7"/>
    <col min="11524" max="11524" width="18" style="7" customWidth="1"/>
    <col min="11525" max="11525" width="11.42578125" style="7"/>
    <col min="11526" max="11527" width="10.7109375" style="7" customWidth="1"/>
    <col min="11528" max="11528" width="12.85546875" style="7" customWidth="1"/>
    <col min="11529" max="11529" width="10.7109375" style="7" customWidth="1"/>
    <col min="11530" max="11530" width="12.85546875" style="7" customWidth="1"/>
    <col min="11531" max="11532" width="10.7109375" style="7" customWidth="1"/>
    <col min="11533" max="11533" width="14.85546875" style="7" customWidth="1"/>
    <col min="11534" max="11534" width="15.42578125" style="7" customWidth="1"/>
    <col min="11535" max="11535" width="16.28515625" style="7" customWidth="1"/>
    <col min="11536" max="11536" width="12.85546875" style="7" customWidth="1"/>
    <col min="11537" max="11537" width="13.42578125" style="7" customWidth="1"/>
    <col min="11538" max="11539" width="15.7109375" style="7" customWidth="1"/>
    <col min="11540" max="11540" width="9.28515625" style="7" customWidth="1"/>
    <col min="11541" max="11541" width="13.85546875" style="7" customWidth="1"/>
    <col min="11542" max="11542" width="6.7109375" style="7" customWidth="1"/>
    <col min="11543" max="11543" width="2.140625" style="7" customWidth="1"/>
    <col min="11544" max="11779" width="11.42578125" style="7"/>
    <col min="11780" max="11780" width="18" style="7" customWidth="1"/>
    <col min="11781" max="11781" width="11.42578125" style="7"/>
    <col min="11782" max="11783" width="10.7109375" style="7" customWidth="1"/>
    <col min="11784" max="11784" width="12.85546875" style="7" customWidth="1"/>
    <col min="11785" max="11785" width="10.7109375" style="7" customWidth="1"/>
    <col min="11786" max="11786" width="12.85546875" style="7" customWidth="1"/>
    <col min="11787" max="11788" width="10.7109375" style="7" customWidth="1"/>
    <col min="11789" max="11789" width="14.85546875" style="7" customWidth="1"/>
    <col min="11790" max="11790" width="15.42578125" style="7" customWidth="1"/>
    <col min="11791" max="11791" width="16.28515625" style="7" customWidth="1"/>
    <col min="11792" max="11792" width="12.85546875" style="7" customWidth="1"/>
    <col min="11793" max="11793" width="13.42578125" style="7" customWidth="1"/>
    <col min="11794" max="11795" width="15.7109375" style="7" customWidth="1"/>
    <col min="11796" max="11796" width="9.28515625" style="7" customWidth="1"/>
    <col min="11797" max="11797" width="13.85546875" style="7" customWidth="1"/>
    <col min="11798" max="11798" width="6.7109375" style="7" customWidth="1"/>
    <col min="11799" max="11799" width="2.140625" style="7" customWidth="1"/>
    <col min="11800" max="12035" width="11.42578125" style="7"/>
    <col min="12036" max="12036" width="18" style="7" customWidth="1"/>
    <col min="12037" max="12037" width="11.42578125" style="7"/>
    <col min="12038" max="12039" width="10.7109375" style="7" customWidth="1"/>
    <col min="12040" max="12040" width="12.85546875" style="7" customWidth="1"/>
    <col min="12041" max="12041" width="10.7109375" style="7" customWidth="1"/>
    <col min="12042" max="12042" width="12.85546875" style="7" customWidth="1"/>
    <col min="12043" max="12044" width="10.7109375" style="7" customWidth="1"/>
    <col min="12045" max="12045" width="14.85546875" style="7" customWidth="1"/>
    <col min="12046" max="12046" width="15.42578125" style="7" customWidth="1"/>
    <col min="12047" max="12047" width="16.28515625" style="7" customWidth="1"/>
    <col min="12048" max="12048" width="12.85546875" style="7" customWidth="1"/>
    <col min="12049" max="12049" width="13.42578125" style="7" customWidth="1"/>
    <col min="12050" max="12051" width="15.7109375" style="7" customWidth="1"/>
    <col min="12052" max="12052" width="9.28515625" style="7" customWidth="1"/>
    <col min="12053" max="12053" width="13.85546875" style="7" customWidth="1"/>
    <col min="12054" max="12054" width="6.7109375" style="7" customWidth="1"/>
    <col min="12055" max="12055" width="2.140625" style="7" customWidth="1"/>
    <col min="12056" max="12291" width="11.42578125" style="7"/>
    <col min="12292" max="12292" width="18" style="7" customWidth="1"/>
    <col min="12293" max="12293" width="11.42578125" style="7"/>
    <col min="12294" max="12295" width="10.7109375" style="7" customWidth="1"/>
    <col min="12296" max="12296" width="12.85546875" style="7" customWidth="1"/>
    <col min="12297" max="12297" width="10.7109375" style="7" customWidth="1"/>
    <col min="12298" max="12298" width="12.85546875" style="7" customWidth="1"/>
    <col min="12299" max="12300" width="10.7109375" style="7" customWidth="1"/>
    <col min="12301" max="12301" width="14.85546875" style="7" customWidth="1"/>
    <col min="12302" max="12302" width="15.42578125" style="7" customWidth="1"/>
    <col min="12303" max="12303" width="16.28515625" style="7" customWidth="1"/>
    <col min="12304" max="12304" width="12.85546875" style="7" customWidth="1"/>
    <col min="12305" max="12305" width="13.42578125" style="7" customWidth="1"/>
    <col min="12306" max="12307" width="15.7109375" style="7" customWidth="1"/>
    <col min="12308" max="12308" width="9.28515625" style="7" customWidth="1"/>
    <col min="12309" max="12309" width="13.85546875" style="7" customWidth="1"/>
    <col min="12310" max="12310" width="6.7109375" style="7" customWidth="1"/>
    <col min="12311" max="12311" width="2.140625" style="7" customWidth="1"/>
    <col min="12312" max="12547" width="11.42578125" style="7"/>
    <col min="12548" max="12548" width="18" style="7" customWidth="1"/>
    <col min="12549" max="12549" width="11.42578125" style="7"/>
    <col min="12550" max="12551" width="10.7109375" style="7" customWidth="1"/>
    <col min="12552" max="12552" width="12.85546875" style="7" customWidth="1"/>
    <col min="12553" max="12553" width="10.7109375" style="7" customWidth="1"/>
    <col min="12554" max="12554" width="12.85546875" style="7" customWidth="1"/>
    <col min="12555" max="12556" width="10.7109375" style="7" customWidth="1"/>
    <col min="12557" max="12557" width="14.85546875" style="7" customWidth="1"/>
    <col min="12558" max="12558" width="15.42578125" style="7" customWidth="1"/>
    <col min="12559" max="12559" width="16.28515625" style="7" customWidth="1"/>
    <col min="12560" max="12560" width="12.85546875" style="7" customWidth="1"/>
    <col min="12561" max="12561" width="13.42578125" style="7" customWidth="1"/>
    <col min="12562" max="12563" width="15.7109375" style="7" customWidth="1"/>
    <col min="12564" max="12564" width="9.28515625" style="7" customWidth="1"/>
    <col min="12565" max="12565" width="13.85546875" style="7" customWidth="1"/>
    <col min="12566" max="12566" width="6.7109375" style="7" customWidth="1"/>
    <col min="12567" max="12567" width="2.140625" style="7" customWidth="1"/>
    <col min="12568" max="12803" width="11.42578125" style="7"/>
    <col min="12804" max="12804" width="18" style="7" customWidth="1"/>
    <col min="12805" max="12805" width="11.42578125" style="7"/>
    <col min="12806" max="12807" width="10.7109375" style="7" customWidth="1"/>
    <col min="12808" max="12808" width="12.85546875" style="7" customWidth="1"/>
    <col min="12809" max="12809" width="10.7109375" style="7" customWidth="1"/>
    <col min="12810" max="12810" width="12.85546875" style="7" customWidth="1"/>
    <col min="12811" max="12812" width="10.7109375" style="7" customWidth="1"/>
    <col min="12813" max="12813" width="14.85546875" style="7" customWidth="1"/>
    <col min="12814" max="12814" width="15.42578125" style="7" customWidth="1"/>
    <col min="12815" max="12815" width="16.28515625" style="7" customWidth="1"/>
    <col min="12816" max="12816" width="12.85546875" style="7" customWidth="1"/>
    <col min="12817" max="12817" width="13.42578125" style="7" customWidth="1"/>
    <col min="12818" max="12819" width="15.7109375" style="7" customWidth="1"/>
    <col min="12820" max="12820" width="9.28515625" style="7" customWidth="1"/>
    <col min="12821" max="12821" width="13.85546875" style="7" customWidth="1"/>
    <col min="12822" max="12822" width="6.7109375" style="7" customWidth="1"/>
    <col min="12823" max="12823" width="2.140625" style="7" customWidth="1"/>
    <col min="12824" max="13059" width="11.42578125" style="7"/>
    <col min="13060" max="13060" width="18" style="7" customWidth="1"/>
    <col min="13061" max="13061" width="11.42578125" style="7"/>
    <col min="13062" max="13063" width="10.7109375" style="7" customWidth="1"/>
    <col min="13064" max="13064" width="12.85546875" style="7" customWidth="1"/>
    <col min="13065" max="13065" width="10.7109375" style="7" customWidth="1"/>
    <col min="13066" max="13066" width="12.85546875" style="7" customWidth="1"/>
    <col min="13067" max="13068" width="10.7109375" style="7" customWidth="1"/>
    <col min="13069" max="13069" width="14.85546875" style="7" customWidth="1"/>
    <col min="13070" max="13070" width="15.42578125" style="7" customWidth="1"/>
    <col min="13071" max="13071" width="16.28515625" style="7" customWidth="1"/>
    <col min="13072" max="13072" width="12.85546875" style="7" customWidth="1"/>
    <col min="13073" max="13073" width="13.42578125" style="7" customWidth="1"/>
    <col min="13074" max="13075" width="15.7109375" style="7" customWidth="1"/>
    <col min="13076" max="13076" width="9.28515625" style="7" customWidth="1"/>
    <col min="13077" max="13077" width="13.85546875" style="7" customWidth="1"/>
    <col min="13078" max="13078" width="6.7109375" style="7" customWidth="1"/>
    <col min="13079" max="13079" width="2.140625" style="7" customWidth="1"/>
    <col min="13080" max="13315" width="11.42578125" style="7"/>
    <col min="13316" max="13316" width="18" style="7" customWidth="1"/>
    <col min="13317" max="13317" width="11.42578125" style="7"/>
    <col min="13318" max="13319" width="10.7109375" style="7" customWidth="1"/>
    <col min="13320" max="13320" width="12.85546875" style="7" customWidth="1"/>
    <col min="13321" max="13321" width="10.7109375" style="7" customWidth="1"/>
    <col min="13322" max="13322" width="12.85546875" style="7" customWidth="1"/>
    <col min="13323" max="13324" width="10.7109375" style="7" customWidth="1"/>
    <col min="13325" max="13325" width="14.85546875" style="7" customWidth="1"/>
    <col min="13326" max="13326" width="15.42578125" style="7" customWidth="1"/>
    <col min="13327" max="13327" width="16.28515625" style="7" customWidth="1"/>
    <col min="13328" max="13328" width="12.85546875" style="7" customWidth="1"/>
    <col min="13329" max="13329" width="13.42578125" style="7" customWidth="1"/>
    <col min="13330" max="13331" width="15.7109375" style="7" customWidth="1"/>
    <col min="13332" max="13332" width="9.28515625" style="7" customWidth="1"/>
    <col min="13333" max="13333" width="13.85546875" style="7" customWidth="1"/>
    <col min="13334" max="13334" width="6.7109375" style="7" customWidth="1"/>
    <col min="13335" max="13335" width="2.140625" style="7" customWidth="1"/>
    <col min="13336" max="13571" width="11.42578125" style="7"/>
    <col min="13572" max="13572" width="18" style="7" customWidth="1"/>
    <col min="13573" max="13573" width="11.42578125" style="7"/>
    <col min="13574" max="13575" width="10.7109375" style="7" customWidth="1"/>
    <col min="13576" max="13576" width="12.85546875" style="7" customWidth="1"/>
    <col min="13577" max="13577" width="10.7109375" style="7" customWidth="1"/>
    <col min="13578" max="13578" width="12.85546875" style="7" customWidth="1"/>
    <col min="13579" max="13580" width="10.7109375" style="7" customWidth="1"/>
    <col min="13581" max="13581" width="14.85546875" style="7" customWidth="1"/>
    <col min="13582" max="13582" width="15.42578125" style="7" customWidth="1"/>
    <col min="13583" max="13583" width="16.28515625" style="7" customWidth="1"/>
    <col min="13584" max="13584" width="12.85546875" style="7" customWidth="1"/>
    <col min="13585" max="13585" width="13.42578125" style="7" customWidth="1"/>
    <col min="13586" max="13587" width="15.7109375" style="7" customWidth="1"/>
    <col min="13588" max="13588" width="9.28515625" style="7" customWidth="1"/>
    <col min="13589" max="13589" width="13.85546875" style="7" customWidth="1"/>
    <col min="13590" max="13590" width="6.7109375" style="7" customWidth="1"/>
    <col min="13591" max="13591" width="2.140625" style="7" customWidth="1"/>
    <col min="13592" max="13827" width="11.42578125" style="7"/>
    <col min="13828" max="13828" width="18" style="7" customWidth="1"/>
    <col min="13829" max="13829" width="11.42578125" style="7"/>
    <col min="13830" max="13831" width="10.7109375" style="7" customWidth="1"/>
    <col min="13832" max="13832" width="12.85546875" style="7" customWidth="1"/>
    <col min="13833" max="13833" width="10.7109375" style="7" customWidth="1"/>
    <col min="13834" max="13834" width="12.85546875" style="7" customWidth="1"/>
    <col min="13835" max="13836" width="10.7109375" style="7" customWidth="1"/>
    <col min="13837" max="13837" width="14.85546875" style="7" customWidth="1"/>
    <col min="13838" max="13838" width="15.42578125" style="7" customWidth="1"/>
    <col min="13839" max="13839" width="16.28515625" style="7" customWidth="1"/>
    <col min="13840" max="13840" width="12.85546875" style="7" customWidth="1"/>
    <col min="13841" max="13841" width="13.42578125" style="7" customWidth="1"/>
    <col min="13842" max="13843" width="15.7109375" style="7" customWidth="1"/>
    <col min="13844" max="13844" width="9.28515625" style="7" customWidth="1"/>
    <col min="13845" max="13845" width="13.85546875" style="7" customWidth="1"/>
    <col min="13846" max="13846" width="6.7109375" style="7" customWidth="1"/>
    <col min="13847" max="13847" width="2.140625" style="7" customWidth="1"/>
    <col min="13848" max="14083" width="11.42578125" style="7"/>
    <col min="14084" max="14084" width="18" style="7" customWidth="1"/>
    <col min="14085" max="14085" width="11.42578125" style="7"/>
    <col min="14086" max="14087" width="10.7109375" style="7" customWidth="1"/>
    <col min="14088" max="14088" width="12.85546875" style="7" customWidth="1"/>
    <col min="14089" max="14089" width="10.7109375" style="7" customWidth="1"/>
    <col min="14090" max="14090" width="12.85546875" style="7" customWidth="1"/>
    <col min="14091" max="14092" width="10.7109375" style="7" customWidth="1"/>
    <col min="14093" max="14093" width="14.85546875" style="7" customWidth="1"/>
    <col min="14094" max="14094" width="15.42578125" style="7" customWidth="1"/>
    <col min="14095" max="14095" width="16.28515625" style="7" customWidth="1"/>
    <col min="14096" max="14096" width="12.85546875" style="7" customWidth="1"/>
    <col min="14097" max="14097" width="13.42578125" style="7" customWidth="1"/>
    <col min="14098" max="14099" width="15.7109375" style="7" customWidth="1"/>
    <col min="14100" max="14100" width="9.28515625" style="7" customWidth="1"/>
    <col min="14101" max="14101" width="13.85546875" style="7" customWidth="1"/>
    <col min="14102" max="14102" width="6.7109375" style="7" customWidth="1"/>
    <col min="14103" max="14103" width="2.140625" style="7" customWidth="1"/>
    <col min="14104" max="14339" width="11.42578125" style="7"/>
    <col min="14340" max="14340" width="18" style="7" customWidth="1"/>
    <col min="14341" max="14341" width="11.42578125" style="7"/>
    <col min="14342" max="14343" width="10.7109375" style="7" customWidth="1"/>
    <col min="14344" max="14344" width="12.85546875" style="7" customWidth="1"/>
    <col min="14345" max="14345" width="10.7109375" style="7" customWidth="1"/>
    <col min="14346" max="14346" width="12.85546875" style="7" customWidth="1"/>
    <col min="14347" max="14348" width="10.7109375" style="7" customWidth="1"/>
    <col min="14349" max="14349" width="14.85546875" style="7" customWidth="1"/>
    <col min="14350" max="14350" width="15.42578125" style="7" customWidth="1"/>
    <col min="14351" max="14351" width="16.28515625" style="7" customWidth="1"/>
    <col min="14352" max="14352" width="12.85546875" style="7" customWidth="1"/>
    <col min="14353" max="14353" width="13.42578125" style="7" customWidth="1"/>
    <col min="14354" max="14355" width="15.7109375" style="7" customWidth="1"/>
    <col min="14356" max="14356" width="9.28515625" style="7" customWidth="1"/>
    <col min="14357" max="14357" width="13.85546875" style="7" customWidth="1"/>
    <col min="14358" max="14358" width="6.7109375" style="7" customWidth="1"/>
    <col min="14359" max="14359" width="2.140625" style="7" customWidth="1"/>
    <col min="14360" max="14595" width="11.42578125" style="7"/>
    <col min="14596" max="14596" width="18" style="7" customWidth="1"/>
    <col min="14597" max="14597" width="11.42578125" style="7"/>
    <col min="14598" max="14599" width="10.7109375" style="7" customWidth="1"/>
    <col min="14600" max="14600" width="12.85546875" style="7" customWidth="1"/>
    <col min="14601" max="14601" width="10.7109375" style="7" customWidth="1"/>
    <col min="14602" max="14602" width="12.85546875" style="7" customWidth="1"/>
    <col min="14603" max="14604" width="10.7109375" style="7" customWidth="1"/>
    <col min="14605" max="14605" width="14.85546875" style="7" customWidth="1"/>
    <col min="14606" max="14606" width="15.42578125" style="7" customWidth="1"/>
    <col min="14607" max="14607" width="16.28515625" style="7" customWidth="1"/>
    <col min="14608" max="14608" width="12.85546875" style="7" customWidth="1"/>
    <col min="14609" max="14609" width="13.42578125" style="7" customWidth="1"/>
    <col min="14610" max="14611" width="15.7109375" style="7" customWidth="1"/>
    <col min="14612" max="14612" width="9.28515625" style="7" customWidth="1"/>
    <col min="14613" max="14613" width="13.85546875" style="7" customWidth="1"/>
    <col min="14614" max="14614" width="6.7109375" style="7" customWidth="1"/>
    <col min="14615" max="14615" width="2.140625" style="7" customWidth="1"/>
    <col min="14616" max="14851" width="11.42578125" style="7"/>
    <col min="14852" max="14852" width="18" style="7" customWidth="1"/>
    <col min="14853" max="14853" width="11.42578125" style="7"/>
    <col min="14854" max="14855" width="10.7109375" style="7" customWidth="1"/>
    <col min="14856" max="14856" width="12.85546875" style="7" customWidth="1"/>
    <col min="14857" max="14857" width="10.7109375" style="7" customWidth="1"/>
    <col min="14858" max="14858" width="12.85546875" style="7" customWidth="1"/>
    <col min="14859" max="14860" width="10.7109375" style="7" customWidth="1"/>
    <col min="14861" max="14861" width="14.85546875" style="7" customWidth="1"/>
    <col min="14862" max="14862" width="15.42578125" style="7" customWidth="1"/>
    <col min="14863" max="14863" width="16.28515625" style="7" customWidth="1"/>
    <col min="14864" max="14864" width="12.85546875" style="7" customWidth="1"/>
    <col min="14865" max="14865" width="13.42578125" style="7" customWidth="1"/>
    <col min="14866" max="14867" width="15.7109375" style="7" customWidth="1"/>
    <col min="14868" max="14868" width="9.28515625" style="7" customWidth="1"/>
    <col min="14869" max="14869" width="13.85546875" style="7" customWidth="1"/>
    <col min="14870" max="14870" width="6.7109375" style="7" customWidth="1"/>
    <col min="14871" max="14871" width="2.140625" style="7" customWidth="1"/>
    <col min="14872" max="15107" width="11.42578125" style="7"/>
    <col min="15108" max="15108" width="18" style="7" customWidth="1"/>
    <col min="15109" max="15109" width="11.42578125" style="7"/>
    <col min="15110" max="15111" width="10.7109375" style="7" customWidth="1"/>
    <col min="15112" max="15112" width="12.85546875" style="7" customWidth="1"/>
    <col min="15113" max="15113" width="10.7109375" style="7" customWidth="1"/>
    <col min="15114" max="15114" width="12.85546875" style="7" customWidth="1"/>
    <col min="15115" max="15116" width="10.7109375" style="7" customWidth="1"/>
    <col min="15117" max="15117" width="14.85546875" style="7" customWidth="1"/>
    <col min="15118" max="15118" width="15.42578125" style="7" customWidth="1"/>
    <col min="15119" max="15119" width="16.28515625" style="7" customWidth="1"/>
    <col min="15120" max="15120" width="12.85546875" style="7" customWidth="1"/>
    <col min="15121" max="15121" width="13.42578125" style="7" customWidth="1"/>
    <col min="15122" max="15123" width="15.7109375" style="7" customWidth="1"/>
    <col min="15124" max="15124" width="9.28515625" style="7" customWidth="1"/>
    <col min="15125" max="15125" width="13.85546875" style="7" customWidth="1"/>
    <col min="15126" max="15126" width="6.7109375" style="7" customWidth="1"/>
    <col min="15127" max="15127" width="2.140625" style="7" customWidth="1"/>
    <col min="15128" max="15363" width="11.42578125" style="7"/>
    <col min="15364" max="15364" width="18" style="7" customWidth="1"/>
    <col min="15365" max="15365" width="11.42578125" style="7"/>
    <col min="15366" max="15367" width="10.7109375" style="7" customWidth="1"/>
    <col min="15368" max="15368" width="12.85546875" style="7" customWidth="1"/>
    <col min="15369" max="15369" width="10.7109375" style="7" customWidth="1"/>
    <col min="15370" max="15370" width="12.85546875" style="7" customWidth="1"/>
    <col min="15371" max="15372" width="10.7109375" style="7" customWidth="1"/>
    <col min="15373" max="15373" width="14.85546875" style="7" customWidth="1"/>
    <col min="15374" max="15374" width="15.42578125" style="7" customWidth="1"/>
    <col min="15375" max="15375" width="16.28515625" style="7" customWidth="1"/>
    <col min="15376" max="15376" width="12.85546875" style="7" customWidth="1"/>
    <col min="15377" max="15377" width="13.42578125" style="7" customWidth="1"/>
    <col min="15378" max="15379" width="15.7109375" style="7" customWidth="1"/>
    <col min="15380" max="15380" width="9.28515625" style="7" customWidth="1"/>
    <col min="15381" max="15381" width="13.85546875" style="7" customWidth="1"/>
    <col min="15382" max="15382" width="6.7109375" style="7" customWidth="1"/>
    <col min="15383" max="15383" width="2.140625" style="7" customWidth="1"/>
    <col min="15384" max="15619" width="11.42578125" style="7"/>
    <col min="15620" max="15620" width="18" style="7" customWidth="1"/>
    <col min="15621" max="15621" width="11.42578125" style="7"/>
    <col min="15622" max="15623" width="10.7109375" style="7" customWidth="1"/>
    <col min="15624" max="15624" width="12.85546875" style="7" customWidth="1"/>
    <col min="15625" max="15625" width="10.7109375" style="7" customWidth="1"/>
    <col min="15626" max="15626" width="12.85546875" style="7" customWidth="1"/>
    <col min="15627" max="15628" width="10.7109375" style="7" customWidth="1"/>
    <col min="15629" max="15629" width="14.85546875" style="7" customWidth="1"/>
    <col min="15630" max="15630" width="15.42578125" style="7" customWidth="1"/>
    <col min="15631" max="15631" width="16.28515625" style="7" customWidth="1"/>
    <col min="15632" max="15632" width="12.85546875" style="7" customWidth="1"/>
    <col min="15633" max="15633" width="13.42578125" style="7" customWidth="1"/>
    <col min="15634" max="15635" width="15.7109375" style="7" customWidth="1"/>
    <col min="15636" max="15636" width="9.28515625" style="7" customWidth="1"/>
    <col min="15637" max="15637" width="13.85546875" style="7" customWidth="1"/>
    <col min="15638" max="15638" width="6.7109375" style="7" customWidth="1"/>
    <col min="15639" max="15639" width="2.140625" style="7" customWidth="1"/>
    <col min="15640" max="15875" width="11.42578125" style="7"/>
    <col min="15876" max="15876" width="18" style="7" customWidth="1"/>
    <col min="15877" max="15877" width="11.42578125" style="7"/>
    <col min="15878" max="15879" width="10.7109375" style="7" customWidth="1"/>
    <col min="15880" max="15880" width="12.85546875" style="7" customWidth="1"/>
    <col min="15881" max="15881" width="10.7109375" style="7" customWidth="1"/>
    <col min="15882" max="15882" width="12.85546875" style="7" customWidth="1"/>
    <col min="15883" max="15884" width="10.7109375" style="7" customWidth="1"/>
    <col min="15885" max="15885" width="14.85546875" style="7" customWidth="1"/>
    <col min="15886" max="15886" width="15.42578125" style="7" customWidth="1"/>
    <col min="15887" max="15887" width="16.28515625" style="7" customWidth="1"/>
    <col min="15888" max="15888" width="12.85546875" style="7" customWidth="1"/>
    <col min="15889" max="15889" width="13.42578125" style="7" customWidth="1"/>
    <col min="15890" max="15891" width="15.7109375" style="7" customWidth="1"/>
    <col min="15892" max="15892" width="9.28515625" style="7" customWidth="1"/>
    <col min="15893" max="15893" width="13.85546875" style="7" customWidth="1"/>
    <col min="15894" max="15894" width="6.7109375" style="7" customWidth="1"/>
    <col min="15895" max="15895" width="2.140625" style="7" customWidth="1"/>
    <col min="15896" max="16131" width="11.42578125" style="7"/>
    <col min="16132" max="16132" width="18" style="7" customWidth="1"/>
    <col min="16133" max="16133" width="11.42578125" style="7"/>
    <col min="16134" max="16135" width="10.7109375" style="7" customWidth="1"/>
    <col min="16136" max="16136" width="12.85546875" style="7" customWidth="1"/>
    <col min="16137" max="16137" width="10.7109375" style="7" customWidth="1"/>
    <col min="16138" max="16138" width="12.85546875" style="7" customWidth="1"/>
    <col min="16139" max="16140" width="10.7109375" style="7" customWidth="1"/>
    <col min="16141" max="16141" width="14.85546875" style="7" customWidth="1"/>
    <col min="16142" max="16142" width="15.42578125" style="7" customWidth="1"/>
    <col min="16143" max="16143" width="16.28515625" style="7" customWidth="1"/>
    <col min="16144" max="16144" width="12.85546875" style="7" customWidth="1"/>
    <col min="16145" max="16145" width="13.42578125" style="7" customWidth="1"/>
    <col min="16146" max="16147" width="15.7109375" style="7" customWidth="1"/>
    <col min="16148" max="16148" width="9.28515625" style="7" customWidth="1"/>
    <col min="16149" max="16149" width="13.85546875" style="7" customWidth="1"/>
    <col min="16150" max="16150" width="6.7109375" style="7" customWidth="1"/>
    <col min="16151" max="16151" width="2.140625" style="7" customWidth="1"/>
    <col min="16152" max="16384" width="11.42578125" style="7"/>
  </cols>
  <sheetData>
    <row r="1" spans="1:22" x14ac:dyDescent="0.25">
      <c r="C1" s="8"/>
      <c r="D1" s="8"/>
      <c r="E1" s="8"/>
      <c r="F1" s="8"/>
      <c r="G1" s="8"/>
      <c r="H1" s="8"/>
      <c r="I1" s="8"/>
      <c r="J1" s="8"/>
      <c r="K1" s="8"/>
      <c r="L1" s="8"/>
      <c r="M1" s="8"/>
      <c r="N1" s="8"/>
      <c r="O1" s="9"/>
      <c r="P1" s="9"/>
      <c r="Q1" s="9"/>
      <c r="R1" s="9"/>
      <c r="S1" s="9"/>
      <c r="T1" s="9"/>
    </row>
    <row r="2" spans="1:22" x14ac:dyDescent="0.25">
      <c r="A2" s="10" t="s">
        <v>0</v>
      </c>
      <c r="B2" s="11">
        <v>2019</v>
      </c>
      <c r="C2" s="8"/>
      <c r="D2" s="8"/>
      <c r="E2" s="8"/>
      <c r="F2" s="8"/>
      <c r="G2" s="8"/>
      <c r="H2" s="8"/>
      <c r="I2" s="8"/>
      <c r="J2" s="8"/>
      <c r="K2" s="8"/>
      <c r="L2" s="8"/>
      <c r="M2" s="8"/>
      <c r="N2" s="8"/>
      <c r="O2" s="9"/>
      <c r="P2" s="9"/>
      <c r="Q2" s="9"/>
      <c r="R2" s="9"/>
      <c r="S2" s="9"/>
      <c r="T2" s="9"/>
    </row>
    <row r="3" spans="1:22" x14ac:dyDescent="0.25">
      <c r="C3" s="8"/>
      <c r="D3" s="8"/>
      <c r="E3" s="8"/>
      <c r="F3" s="8"/>
      <c r="G3" s="8"/>
      <c r="H3" s="8"/>
      <c r="I3" s="8"/>
      <c r="J3" s="8"/>
      <c r="K3" s="8"/>
      <c r="L3" s="8"/>
      <c r="M3" s="8"/>
      <c r="N3" s="8"/>
      <c r="O3" s="9"/>
      <c r="P3" s="9"/>
      <c r="Q3" s="9"/>
      <c r="R3" s="9"/>
      <c r="S3" s="9"/>
      <c r="T3" s="9"/>
    </row>
    <row r="4" spans="1:22" x14ac:dyDescent="0.25">
      <c r="C4" s="8"/>
      <c r="D4" s="8"/>
      <c r="E4" s="8"/>
      <c r="F4" s="8"/>
      <c r="G4" s="8"/>
      <c r="H4" s="8"/>
      <c r="I4" s="8"/>
      <c r="J4" s="8"/>
      <c r="K4" s="8"/>
      <c r="L4" s="8"/>
      <c r="M4" s="8"/>
      <c r="N4" s="8"/>
      <c r="O4" s="9"/>
      <c r="P4" s="9"/>
      <c r="Q4" s="9"/>
      <c r="R4" s="9"/>
      <c r="S4" s="9"/>
      <c r="T4" s="9"/>
    </row>
    <row r="5" spans="1:22" x14ac:dyDescent="0.25">
      <c r="C5" s="8"/>
      <c r="D5" s="8"/>
      <c r="E5" s="8"/>
      <c r="F5" s="8"/>
      <c r="G5" s="8"/>
      <c r="H5" s="8"/>
      <c r="I5" s="8"/>
      <c r="J5" s="8"/>
      <c r="K5" s="8"/>
      <c r="L5" s="8"/>
      <c r="M5" s="8"/>
      <c r="N5" s="8"/>
      <c r="O5" s="9"/>
      <c r="P5" s="9"/>
      <c r="Q5" s="9"/>
      <c r="R5" s="9"/>
      <c r="S5" s="9"/>
      <c r="T5" s="9"/>
    </row>
    <row r="6" spans="1:22" x14ac:dyDescent="0.25">
      <c r="C6" s="8"/>
      <c r="D6" s="8"/>
      <c r="E6" s="8"/>
      <c r="F6" s="8"/>
      <c r="G6" s="8"/>
      <c r="H6" s="8"/>
      <c r="I6" s="8"/>
      <c r="J6" s="8"/>
      <c r="K6" s="8"/>
      <c r="L6" s="8"/>
      <c r="M6" s="8"/>
      <c r="N6" s="8"/>
      <c r="O6" s="9"/>
      <c r="P6" s="9"/>
      <c r="Q6" s="9"/>
      <c r="R6" s="9"/>
      <c r="S6" s="9"/>
      <c r="T6" s="9"/>
    </row>
    <row r="7" spans="1:22" x14ac:dyDescent="0.25">
      <c r="A7" s="12"/>
      <c r="B7" s="12"/>
      <c r="C7" s="12"/>
      <c r="D7" s="12"/>
      <c r="E7" s="12"/>
      <c r="F7" s="12"/>
      <c r="G7" s="12"/>
      <c r="H7" s="12"/>
      <c r="I7" s="12"/>
      <c r="J7" s="12"/>
      <c r="K7" s="12"/>
      <c r="L7" s="12"/>
      <c r="M7" s="12"/>
      <c r="N7" s="12"/>
      <c r="O7" s="12"/>
      <c r="P7" s="12"/>
      <c r="Q7" s="12"/>
      <c r="R7" s="12"/>
      <c r="S7" s="12"/>
      <c r="T7" s="12"/>
      <c r="U7" s="12"/>
      <c r="V7" s="12"/>
    </row>
    <row r="8" spans="1:22" x14ac:dyDescent="0.25">
      <c r="C8" s="8"/>
      <c r="D8" s="4"/>
      <c r="E8" s="8"/>
      <c r="F8" s="8"/>
      <c r="G8" s="8"/>
      <c r="H8" s="8"/>
      <c r="I8" s="8"/>
      <c r="J8" s="8"/>
      <c r="K8" s="8"/>
      <c r="L8" s="8"/>
      <c r="M8" s="8"/>
      <c r="N8" s="8"/>
      <c r="O8" s="9"/>
      <c r="P8" s="9"/>
      <c r="Q8" s="9"/>
      <c r="R8" s="9"/>
      <c r="S8" s="9"/>
      <c r="T8" s="9"/>
      <c r="U8" s="13"/>
    </row>
    <row r="9" spans="1:22" ht="18.75" x14ac:dyDescent="0.3">
      <c r="A9" s="231" t="s">
        <v>122</v>
      </c>
      <c r="B9" s="231"/>
      <c r="C9" s="231"/>
      <c r="D9" s="231"/>
      <c r="E9" s="231"/>
      <c r="F9" s="231"/>
      <c r="G9" s="231"/>
      <c r="H9" s="231"/>
      <c r="I9" s="231"/>
      <c r="J9" s="231"/>
      <c r="K9" s="231"/>
      <c r="L9" s="231"/>
      <c r="M9" s="231"/>
      <c r="N9" s="231"/>
      <c r="O9" s="231"/>
      <c r="P9" s="231"/>
      <c r="Q9" s="231"/>
      <c r="R9" s="231"/>
      <c r="S9" s="231"/>
      <c r="T9" s="231"/>
      <c r="U9" s="231"/>
      <c r="V9" s="231"/>
    </row>
    <row r="10" spans="1:22" x14ac:dyDescent="0.25">
      <c r="C10" s="8"/>
      <c r="D10" s="8"/>
      <c r="E10" s="8"/>
      <c r="F10" s="8"/>
      <c r="G10" s="8"/>
      <c r="H10" s="8"/>
      <c r="I10" s="8"/>
      <c r="J10" s="8"/>
      <c r="K10" s="8"/>
      <c r="L10" s="8"/>
      <c r="M10" s="8"/>
      <c r="N10" s="8"/>
      <c r="O10" s="9"/>
      <c r="P10" s="9"/>
      <c r="Q10" s="9"/>
      <c r="R10" s="9"/>
      <c r="S10" s="9"/>
      <c r="T10" s="9"/>
    </row>
    <row r="11" spans="1:22" ht="15.75" thickBot="1" x14ac:dyDescent="0.3">
      <c r="C11" s="8"/>
      <c r="D11" s="8"/>
      <c r="E11" s="8"/>
      <c r="F11" s="8"/>
      <c r="G11" s="8"/>
      <c r="H11" s="8"/>
      <c r="I11" s="8"/>
      <c r="J11" s="8"/>
      <c r="K11" s="8"/>
      <c r="L11" s="8"/>
      <c r="M11" s="8"/>
      <c r="N11" s="8"/>
      <c r="O11" s="9"/>
      <c r="P11" s="9"/>
      <c r="Q11" s="9"/>
      <c r="R11" s="9"/>
      <c r="S11" s="9"/>
      <c r="T11" s="9"/>
    </row>
    <row r="12" spans="1:22" ht="13.15" customHeight="1" thickBot="1" x14ac:dyDescent="0.3">
      <c r="A12" s="234" t="s">
        <v>1</v>
      </c>
      <c r="B12" s="235"/>
      <c r="C12" s="238"/>
      <c r="D12" s="239"/>
      <c r="E12" s="239"/>
      <c r="F12" s="239"/>
      <c r="G12" s="239"/>
      <c r="H12" s="239"/>
      <c r="I12" s="240"/>
      <c r="J12" s="241" t="s">
        <v>67</v>
      </c>
      <c r="K12" s="241" t="s">
        <v>69</v>
      </c>
      <c r="L12" s="202"/>
      <c r="M12" s="16"/>
      <c r="N12" s="241" t="s">
        <v>68</v>
      </c>
      <c r="O12" s="17"/>
      <c r="P12" s="245" t="s">
        <v>64</v>
      </c>
      <c r="Q12" s="246"/>
      <c r="R12" s="249"/>
      <c r="S12" s="250"/>
      <c r="T12" s="178"/>
      <c r="U12" s="18"/>
      <c r="V12" s="19" t="s">
        <v>86</v>
      </c>
    </row>
    <row r="13" spans="1:22" ht="36.6" customHeight="1" thickBot="1" x14ac:dyDescent="0.3">
      <c r="A13" s="236"/>
      <c r="B13" s="237"/>
      <c r="C13" s="20" t="s">
        <v>3</v>
      </c>
      <c r="D13" s="21" t="s">
        <v>4</v>
      </c>
      <c r="E13" s="21" t="s">
        <v>5</v>
      </c>
      <c r="F13" s="21" t="s">
        <v>6</v>
      </c>
      <c r="G13" s="21" t="s">
        <v>7</v>
      </c>
      <c r="H13" s="21" t="s">
        <v>8</v>
      </c>
      <c r="I13" s="22" t="s">
        <v>9</v>
      </c>
      <c r="J13" s="242"/>
      <c r="K13" s="243"/>
      <c r="L13" s="203" t="s">
        <v>62</v>
      </c>
      <c r="M13" s="24" t="s">
        <v>63</v>
      </c>
      <c r="N13" s="242"/>
      <c r="O13" s="17"/>
      <c r="P13" s="179" t="s">
        <v>65</v>
      </c>
      <c r="Q13" s="180" t="s">
        <v>104</v>
      </c>
      <c r="R13" s="213" t="s">
        <v>108</v>
      </c>
      <c r="S13" s="212" t="s">
        <v>106</v>
      </c>
      <c r="T13" s="201" t="s">
        <v>107</v>
      </c>
      <c r="U13" s="211"/>
      <c r="V13" s="26" t="s">
        <v>10</v>
      </c>
    </row>
    <row r="14" spans="1:22" ht="15.75" thickBot="1" x14ac:dyDescent="0.3">
      <c r="A14" s="27" t="s">
        <v>14</v>
      </c>
      <c r="B14" s="28"/>
      <c r="C14" s="47"/>
      <c r="D14" s="47"/>
      <c r="E14" s="47"/>
      <c r="F14" s="47"/>
      <c r="G14" s="47"/>
      <c r="H14" s="48"/>
      <c r="I14" s="47"/>
      <c r="J14" s="144"/>
      <c r="K14" s="144"/>
      <c r="L14" s="144"/>
      <c r="M14" s="144"/>
      <c r="N14" s="144"/>
      <c r="O14" s="44"/>
      <c r="P14" s="44"/>
      <c r="Q14" s="44"/>
      <c r="R14" s="183"/>
      <c r="S14" s="183"/>
      <c r="T14" s="183"/>
      <c r="U14" s="32"/>
      <c r="V14" s="33"/>
    </row>
    <row r="15" spans="1:22" ht="15.75" thickBot="1" x14ac:dyDescent="0.3">
      <c r="A15" s="52" t="s">
        <v>18</v>
      </c>
      <c r="B15" s="53" t="s">
        <v>19</v>
      </c>
      <c r="C15" s="72"/>
      <c r="D15" s="73">
        <v>2</v>
      </c>
      <c r="E15" s="73">
        <v>2</v>
      </c>
      <c r="F15" s="73">
        <v>3</v>
      </c>
      <c r="G15" s="73"/>
      <c r="H15" s="73"/>
      <c r="I15" s="165"/>
      <c r="J15" s="58">
        <f>+C15*$B$24+D15*$K$24+E15*$P$24+F15*$Q$24+H15*$U$24+I15*$V$24+G15*$R$24</f>
        <v>807</v>
      </c>
      <c r="K15" s="58">
        <f>JULIOL!K18+J15</f>
        <v>4437</v>
      </c>
      <c r="L15" s="58">
        <f>S37</f>
        <v>1025</v>
      </c>
      <c r="M15" s="58">
        <f t="shared" ref="M15:M19" si="0">IF(J15&gt;L15,L15)+ IF(J15&lt;L15,J15)</f>
        <v>807</v>
      </c>
      <c r="N15" s="58">
        <f>JULIOL!N18+(J15-L15)</f>
        <v>-3763</v>
      </c>
      <c r="O15" s="44"/>
      <c r="P15" s="184">
        <f>GENER!L18+FEBRER!M18+MARÇ!M18+ABRIL!M18+MAIG!M18+JUNY!M18+JULIOL!M18+M15</f>
        <v>3882</v>
      </c>
      <c r="Q15" s="184">
        <f>L15*8</f>
        <v>8200</v>
      </c>
      <c r="R15" s="183">
        <f>IF(N15&lt;0,0)+IF(N15&gt;0,IF(S15&lt;N15,S15)+IF(S15&gt;N15,N15))</f>
        <v>0</v>
      </c>
      <c r="S15" s="183">
        <f>IF(K15&gt;Q15,Q15-P15)+IF(K15&lt;Q15,K15-P15)</f>
        <v>555</v>
      </c>
      <c r="T15" s="183">
        <f>S15-R15</f>
        <v>555</v>
      </c>
      <c r="U15" s="61" t="s">
        <v>20</v>
      </c>
      <c r="V15" s="62">
        <v>2</v>
      </c>
    </row>
    <row r="16" spans="1:22" ht="15.75" thickBot="1" x14ac:dyDescent="0.3">
      <c r="A16" s="78" t="s">
        <v>32</v>
      </c>
      <c r="B16" s="79"/>
      <c r="C16" s="175"/>
      <c r="D16" s="175"/>
      <c r="E16" s="175"/>
      <c r="F16" s="175"/>
      <c r="G16" s="175"/>
      <c r="H16" s="175"/>
      <c r="I16" s="175"/>
      <c r="J16" s="161"/>
      <c r="K16" s="161"/>
      <c r="L16" s="161"/>
      <c r="M16" s="161"/>
      <c r="N16" s="161"/>
      <c r="O16" s="44"/>
      <c r="P16" s="44"/>
      <c r="Q16" s="44"/>
      <c r="R16" s="44"/>
      <c r="S16" s="44"/>
      <c r="T16" s="44"/>
      <c r="U16" s="45" t="s">
        <v>29</v>
      </c>
      <c r="V16" s="69">
        <v>1</v>
      </c>
    </row>
    <row r="17" spans="1:27" ht="15.75" thickBot="1" x14ac:dyDescent="0.3">
      <c r="A17" s="34" t="s">
        <v>40</v>
      </c>
      <c r="B17" s="205" t="s">
        <v>41</v>
      </c>
      <c r="C17" s="206"/>
      <c r="D17" s="207"/>
      <c r="E17" s="207"/>
      <c r="F17" s="207"/>
      <c r="G17" s="207"/>
      <c r="H17" s="207"/>
      <c r="I17" s="208"/>
      <c r="J17" s="40">
        <f>+C17*$B$24+D17*$K$24+E17*$P$24+F17*$Q$24+H17*$U$24+I17*$V$24+G17*$R$24</f>
        <v>0</v>
      </c>
      <c r="K17" s="40">
        <f>JULIOL!K23+J17</f>
        <v>1065</v>
      </c>
      <c r="L17" s="40">
        <f>S39</f>
        <v>350</v>
      </c>
      <c r="M17" s="40">
        <f t="shared" si="0"/>
        <v>0</v>
      </c>
      <c r="N17" s="40">
        <f>JULIOL!N23+(J17-L17)</f>
        <v>-1735</v>
      </c>
      <c r="O17" s="209"/>
      <c r="P17" s="183">
        <f>GENER!L23+FEBRER!M23+MARÇ!M23+ABRIL!M23+MAIG!M23+JUNY!M23+JULIOL!M23+M17</f>
        <v>950</v>
      </c>
      <c r="Q17" s="183">
        <f>L17*8</f>
        <v>2800</v>
      </c>
      <c r="R17" s="183">
        <f>IF(N17&lt;0,0)+IF(N17&gt;0,IF(S17&lt;N17,S17)+IF(S17&gt;N17,N17))</f>
        <v>0</v>
      </c>
      <c r="S17" s="183">
        <f>IF(K17&gt;Q17,Q17-P17)+IF(K17&lt;Q17,K17-P17)</f>
        <v>115</v>
      </c>
      <c r="T17" s="183">
        <f t="shared" ref="T17:T19" si="1">S17-R17</f>
        <v>115</v>
      </c>
      <c r="U17" s="204" t="s">
        <v>33</v>
      </c>
      <c r="V17" s="77">
        <v>1</v>
      </c>
      <c r="Z17" s="226"/>
      <c r="AA17" s="226"/>
    </row>
    <row r="18" spans="1:27" ht="15.75" thickBot="1" x14ac:dyDescent="0.3">
      <c r="A18" s="70" t="s">
        <v>42</v>
      </c>
      <c r="B18" s="71" t="s">
        <v>43</v>
      </c>
      <c r="C18" s="72"/>
      <c r="D18" s="73"/>
      <c r="E18" s="73"/>
      <c r="F18" s="73"/>
      <c r="G18" s="73"/>
      <c r="H18" s="73"/>
      <c r="I18" s="165"/>
      <c r="J18" s="58">
        <f>+C18*$B$24+D18*$K$24+E18*$P$24+F18*$Q$24+H18*$U$24+I18*$V$24+G18*$R$24</f>
        <v>0</v>
      </c>
      <c r="K18" s="58">
        <f>JULIOL!K24+J18</f>
        <v>855</v>
      </c>
      <c r="L18" s="58">
        <f>S39</f>
        <v>350</v>
      </c>
      <c r="M18" s="58">
        <f t="shared" si="0"/>
        <v>0</v>
      </c>
      <c r="N18" s="58">
        <f>JULIOL!N24+(J18-L18)</f>
        <v>-1945</v>
      </c>
      <c r="O18" s="44"/>
      <c r="P18" s="184">
        <f>GENER!L24+FEBRER!M24+MARÇ!M24+ABRIL!M24+MAIG!M24+JUNY!M24+JULIOL!M24+M18</f>
        <v>850</v>
      </c>
      <c r="Q18" s="184">
        <f>L18*8</f>
        <v>2800</v>
      </c>
      <c r="R18" s="183">
        <f>IF(N18&lt;0,0)+IF(N18&gt;0,IF(S18&lt;N18,S18)+IF(S18&gt;N18,N18))</f>
        <v>0</v>
      </c>
      <c r="S18" s="183">
        <f>IF(K18&gt;Q18,Q18-P18)+IF(K18&lt;Q18,K18-P18)</f>
        <v>5</v>
      </c>
      <c r="T18" s="183">
        <f t="shared" si="1"/>
        <v>5</v>
      </c>
      <c r="U18" s="204" t="s">
        <v>35</v>
      </c>
      <c r="V18" s="77">
        <v>3</v>
      </c>
      <c r="Z18" s="226"/>
    </row>
    <row r="19" spans="1:27" ht="15.75" thickBot="1" x14ac:dyDescent="0.3">
      <c r="A19" s="91" t="s">
        <v>45</v>
      </c>
      <c r="B19" s="92" t="s">
        <v>46</v>
      </c>
      <c r="C19" s="93"/>
      <c r="D19" s="94"/>
      <c r="E19" s="94">
        <v>2</v>
      </c>
      <c r="F19" s="94"/>
      <c r="G19" s="94"/>
      <c r="H19" s="94"/>
      <c r="I19" s="166"/>
      <c r="J19" s="76">
        <f>+C19*$B$24+D19*$K$24+E19*$P$24+F19*$Q$24+H19*$U$24+I19*$V$24+G19*$R$24</f>
        <v>210</v>
      </c>
      <c r="K19" s="76">
        <f>JULIOL!K29+J19</f>
        <v>1695</v>
      </c>
      <c r="L19" s="76">
        <f>S38</f>
        <v>500</v>
      </c>
      <c r="M19" s="76">
        <f t="shared" si="0"/>
        <v>210</v>
      </c>
      <c r="N19" s="76">
        <f>JULIOL!N29+(J19-L19)</f>
        <v>-2305</v>
      </c>
      <c r="O19" s="210"/>
      <c r="P19" s="186">
        <f>GENER!L29+FEBRER!M29+MARÇ!M29+ABRIL!M29+MAIG!M29+JUNY!M29+JULIOL!M29+M19</f>
        <v>1630</v>
      </c>
      <c r="Q19" s="186">
        <f>L19*8</f>
        <v>4000</v>
      </c>
      <c r="R19" s="182">
        <f>IF(N19&lt;0,0)+IF(N19&gt;0,IF(S19&lt;N19,S19)+IF(S19&gt;N19,N19))</f>
        <v>0</v>
      </c>
      <c r="S19" s="182">
        <f>IF(K19&gt;Q19,Q19-P19)+IF(K19&lt;Q19,K19-P19)</f>
        <v>65</v>
      </c>
      <c r="T19" s="182">
        <f t="shared" si="1"/>
        <v>65</v>
      </c>
      <c r="U19" s="204"/>
      <c r="V19" s="77"/>
    </row>
    <row r="20" spans="1:27" x14ac:dyDescent="0.25">
      <c r="A20" s="215"/>
      <c r="B20" s="216"/>
      <c r="C20" s="175"/>
      <c r="D20" s="175"/>
      <c r="E20" s="175"/>
      <c r="F20" s="175"/>
      <c r="G20" s="175"/>
      <c r="H20" s="175"/>
      <c r="I20" s="175"/>
      <c r="J20" s="217"/>
      <c r="K20" s="217"/>
      <c r="L20" s="217"/>
      <c r="M20" s="217"/>
      <c r="N20" s="217"/>
      <c r="O20" s="44"/>
      <c r="P20" s="44"/>
      <c r="Q20" s="44"/>
      <c r="R20" s="44"/>
      <c r="S20" s="44"/>
      <c r="T20" s="44"/>
      <c r="U20" s="204"/>
      <c r="V20" s="77"/>
    </row>
    <row r="21" spans="1:27" x14ac:dyDescent="0.25">
      <c r="A21" s="8"/>
      <c r="B21" s="8"/>
      <c r="C21" s="8"/>
      <c r="D21" s="8"/>
      <c r="E21" s="8"/>
      <c r="F21" s="8"/>
      <c r="G21" s="8"/>
      <c r="H21" s="8"/>
      <c r="I21" s="8"/>
      <c r="J21" s="8"/>
      <c r="K21" s="8"/>
      <c r="L21" s="8"/>
      <c r="M21" s="8"/>
      <c r="N21" s="8"/>
      <c r="O21" s="9"/>
      <c r="P21" s="44"/>
      <c r="Q21" s="188"/>
      <c r="R21" s="188"/>
      <c r="S21" s="9"/>
      <c r="T21" s="44"/>
      <c r="U21" s="45" t="s">
        <v>35</v>
      </c>
      <c r="V21" s="99"/>
    </row>
    <row r="22" spans="1:27" ht="15.75" thickBot="1" x14ac:dyDescent="0.3">
      <c r="A22" s="100" t="s">
        <v>48</v>
      </c>
      <c r="C22" s="8"/>
      <c r="D22" s="8"/>
      <c r="E22" s="8"/>
      <c r="F22" s="8"/>
      <c r="G22" s="8"/>
      <c r="H22" s="8"/>
      <c r="I22" s="8"/>
      <c r="J22" s="8"/>
      <c r="K22" s="8"/>
      <c r="L22" s="8"/>
      <c r="M22" s="8"/>
      <c r="N22" s="8"/>
      <c r="O22" s="9"/>
      <c r="P22" s="9"/>
      <c r="Q22" s="9"/>
      <c r="R22" s="9"/>
      <c r="S22" s="9"/>
      <c r="T22" s="9"/>
      <c r="U22" s="101" t="s">
        <v>47</v>
      </c>
      <c r="V22" s="102"/>
    </row>
    <row r="23" spans="1:27" ht="24" customHeight="1" thickBot="1" x14ac:dyDescent="0.3">
      <c r="A23" s="100"/>
      <c r="B23" s="222" t="s">
        <v>3</v>
      </c>
      <c r="C23" s="221"/>
      <c r="D23" s="221"/>
      <c r="E23" s="221"/>
      <c r="F23" s="221"/>
      <c r="G23" s="221"/>
      <c r="H23" s="221"/>
      <c r="I23" s="223"/>
      <c r="J23" s="223"/>
      <c r="K23" s="224" t="s">
        <v>4</v>
      </c>
      <c r="L23" s="221"/>
      <c r="M23" s="221"/>
      <c r="N23" s="221"/>
      <c r="O23" s="221"/>
      <c r="P23" s="224" t="s">
        <v>5</v>
      </c>
      <c r="Q23" s="224" t="s">
        <v>6</v>
      </c>
      <c r="R23" s="224" t="s">
        <v>7</v>
      </c>
      <c r="S23" s="224" t="s">
        <v>8</v>
      </c>
      <c r="T23" s="225" t="s">
        <v>9</v>
      </c>
      <c r="V23" s="214"/>
    </row>
    <row r="24" spans="1:27" x14ac:dyDescent="0.25">
      <c r="A24" s="103" t="s">
        <v>49</v>
      </c>
      <c r="B24" s="218">
        <v>250</v>
      </c>
      <c r="J24" s="8"/>
      <c r="K24" s="219">
        <v>141</v>
      </c>
      <c r="L24" s="8"/>
      <c r="M24" s="8"/>
      <c r="N24" s="187"/>
      <c r="O24" s="9"/>
      <c r="P24" s="219">
        <v>105</v>
      </c>
      <c r="Q24" s="219">
        <v>105</v>
      </c>
      <c r="R24" s="219">
        <v>105</v>
      </c>
      <c r="S24" s="219">
        <v>105</v>
      </c>
      <c r="T24" s="220">
        <v>72</v>
      </c>
      <c r="U24" s="106">
        <v>105</v>
      </c>
      <c r="V24" s="107">
        <v>72</v>
      </c>
    </row>
    <row r="25" spans="1:27" x14ac:dyDescent="0.25">
      <c r="A25" s="108" t="s">
        <v>50</v>
      </c>
      <c r="B25" s="110">
        <f>+B24</f>
        <v>250</v>
      </c>
      <c r="J25" s="8"/>
      <c r="K25" s="111">
        <f>+K24</f>
        <v>141</v>
      </c>
      <c r="L25" s="8"/>
      <c r="M25" s="8"/>
      <c r="N25" s="8"/>
      <c r="O25" s="9"/>
      <c r="P25" s="111">
        <f>+P24</f>
        <v>105</v>
      </c>
      <c r="Q25" s="111">
        <f>+Q24</f>
        <v>105</v>
      </c>
      <c r="R25" s="111">
        <f>+R24</f>
        <v>105</v>
      </c>
      <c r="S25" s="111">
        <f t="shared" ref="S25:T25" si="2">+S24</f>
        <v>105</v>
      </c>
      <c r="T25" s="112">
        <f t="shared" si="2"/>
        <v>72</v>
      </c>
      <c r="U25" s="111">
        <f t="shared" ref="U25:V25" si="3">+U24</f>
        <v>105</v>
      </c>
      <c r="V25" s="112">
        <f t="shared" si="3"/>
        <v>72</v>
      </c>
    </row>
    <row r="26" spans="1:27" ht="15.75" thickBot="1" x14ac:dyDescent="0.3">
      <c r="A26" s="113" t="s">
        <v>51</v>
      </c>
      <c r="B26" s="115">
        <f>+B24</f>
        <v>250</v>
      </c>
      <c r="J26" s="8"/>
      <c r="K26" s="116"/>
      <c r="L26" s="8"/>
      <c r="M26" s="8"/>
      <c r="N26" s="8"/>
      <c r="O26" s="9"/>
      <c r="P26" s="117">
        <f t="shared" ref="P26:V26" si="4">+P24</f>
        <v>105</v>
      </c>
      <c r="Q26" s="117">
        <f t="shared" si="4"/>
        <v>105</v>
      </c>
      <c r="R26" s="117">
        <f t="shared" si="4"/>
        <v>105</v>
      </c>
      <c r="S26" s="117">
        <f t="shared" si="4"/>
        <v>105</v>
      </c>
      <c r="T26" s="118">
        <f t="shared" si="4"/>
        <v>72</v>
      </c>
      <c r="U26" s="117">
        <f t="shared" si="4"/>
        <v>105</v>
      </c>
      <c r="V26" s="118">
        <f t="shared" si="4"/>
        <v>72</v>
      </c>
    </row>
    <row r="27" spans="1:27" x14ac:dyDescent="0.25">
      <c r="A27" s="119"/>
      <c r="B27" s="120"/>
      <c r="C27" s="121"/>
      <c r="D27" s="122"/>
      <c r="E27" s="122"/>
      <c r="F27" s="122"/>
      <c r="G27" s="122"/>
      <c r="H27" s="122"/>
      <c r="I27" s="122"/>
      <c r="J27" s="8"/>
      <c r="K27" s="8"/>
      <c r="L27" s="8"/>
      <c r="M27" s="158"/>
      <c r="N27" s="8"/>
      <c r="O27" s="9"/>
      <c r="P27" s="9"/>
      <c r="Q27" s="188"/>
      <c r="R27" s="9"/>
      <c r="S27" s="9"/>
      <c r="T27" s="9"/>
    </row>
    <row r="28" spans="1:27" x14ac:dyDescent="0.25">
      <c r="A28" s="123" t="s">
        <v>52</v>
      </c>
      <c r="B28" s="123"/>
      <c r="C28" s="123"/>
      <c r="D28" s="123"/>
      <c r="E28" s="123"/>
      <c r="F28" s="123"/>
      <c r="G28" s="123"/>
      <c r="H28" s="123"/>
      <c r="I28" s="123"/>
      <c r="J28" s="123"/>
      <c r="K28" s="123"/>
      <c r="L28" s="123"/>
      <c r="M28" s="123"/>
      <c r="N28" s="123"/>
      <c r="O28" s="123"/>
      <c r="P28" s="123"/>
      <c r="Q28" s="123"/>
      <c r="R28" s="123"/>
      <c r="S28" s="123"/>
      <c r="T28" s="123"/>
      <c r="U28" s="123"/>
    </row>
    <row r="29" spans="1:27" x14ac:dyDescent="0.25">
      <c r="A29" s="124"/>
      <c r="B29" s="124"/>
      <c r="C29" s="124"/>
      <c r="D29" s="124"/>
      <c r="E29" s="124"/>
      <c r="F29" s="124"/>
      <c r="G29" s="124"/>
      <c r="H29" s="124"/>
      <c r="I29" s="124"/>
      <c r="J29" s="124"/>
      <c r="K29" s="124"/>
      <c r="L29" s="124"/>
      <c r="M29" s="124"/>
      <c r="N29" s="124"/>
      <c r="O29" s="124"/>
      <c r="P29" s="124"/>
      <c r="Q29" s="124"/>
      <c r="R29" s="124"/>
      <c r="S29" s="124"/>
      <c r="T29" s="124"/>
      <c r="U29" s="124"/>
    </row>
    <row r="30" spans="1:27" ht="46.5" customHeight="1" x14ac:dyDescent="0.25">
      <c r="A30" s="233" t="s">
        <v>118</v>
      </c>
      <c r="B30" s="233"/>
      <c r="C30" s="233"/>
      <c r="D30" s="233"/>
      <c r="E30" s="233"/>
      <c r="F30" s="233"/>
      <c r="G30" s="233"/>
      <c r="H30" s="233"/>
      <c r="I30" s="233"/>
      <c r="J30" s="233"/>
      <c r="K30" s="233"/>
      <c r="L30" s="233"/>
      <c r="M30" s="233"/>
      <c r="N30" s="233"/>
      <c r="O30" s="233"/>
      <c r="P30" s="233"/>
      <c r="Q30" s="233"/>
      <c r="R30" s="233"/>
      <c r="S30" s="233"/>
      <c r="T30" s="233"/>
      <c r="U30" s="233"/>
    </row>
    <row r="31" spans="1:27" ht="12.75" customHeight="1" x14ac:dyDescent="0.25">
      <c r="A31" s="2"/>
      <c r="B31" s="2"/>
      <c r="C31" s="2"/>
      <c r="O31" s="7"/>
      <c r="P31" s="7"/>
      <c r="Q31" s="7"/>
      <c r="R31" s="7"/>
      <c r="S31" s="2"/>
      <c r="T31" s="2"/>
      <c r="U31" s="2"/>
    </row>
    <row r="32" spans="1:27" ht="13.5" customHeight="1" x14ac:dyDescent="0.25">
      <c r="A32" s="125"/>
      <c r="B32" s="125"/>
      <c r="O32" s="7"/>
      <c r="P32" s="2"/>
      <c r="Q32" s="2"/>
      <c r="R32" s="232" t="s">
        <v>117</v>
      </c>
      <c r="S32" s="232"/>
      <c r="T32" s="130"/>
      <c r="U32" s="131"/>
    </row>
    <row r="33" spans="1:28" x14ac:dyDescent="0.25">
      <c r="A33" s="125"/>
      <c r="B33" s="125"/>
      <c r="O33" s="7"/>
      <c r="P33" s="126"/>
      <c r="Q33" s="127"/>
      <c r="R33" s="128" t="s">
        <v>53</v>
      </c>
      <c r="S33" s="129" t="s">
        <v>54</v>
      </c>
      <c r="T33" s="130"/>
    </row>
    <row r="34" spans="1:28" x14ac:dyDescent="0.25">
      <c r="A34" s="125"/>
      <c r="B34" s="125"/>
      <c r="O34" s="7"/>
      <c r="P34" s="132"/>
      <c r="Q34" s="133" t="s">
        <v>55</v>
      </c>
      <c r="R34" s="134">
        <v>11700</v>
      </c>
      <c r="S34" s="135">
        <f t="shared" ref="S34:S39" si="5">ROUND((R34/12),2)</f>
        <v>975</v>
      </c>
      <c r="T34" s="130"/>
    </row>
    <row r="35" spans="1:28" x14ac:dyDescent="0.25">
      <c r="A35" s="125"/>
      <c r="B35" s="125"/>
      <c r="O35" s="7"/>
      <c r="P35" s="132"/>
      <c r="Q35" s="133" t="s">
        <v>72</v>
      </c>
      <c r="R35" s="134">
        <v>13800</v>
      </c>
      <c r="S35" s="135">
        <f t="shared" si="5"/>
        <v>1150</v>
      </c>
      <c r="T35" s="130"/>
    </row>
    <row r="36" spans="1:28" x14ac:dyDescent="0.25">
      <c r="A36" s="125"/>
      <c r="B36" s="125"/>
      <c r="O36" s="7"/>
      <c r="P36" s="132"/>
      <c r="Q36" s="133" t="s">
        <v>73</v>
      </c>
      <c r="R36" s="134">
        <v>16800</v>
      </c>
      <c r="S36" s="135">
        <f t="shared" si="5"/>
        <v>1400</v>
      </c>
      <c r="T36" s="130"/>
    </row>
    <row r="37" spans="1:28" x14ac:dyDescent="0.25">
      <c r="A37" s="125"/>
      <c r="B37" s="125"/>
      <c r="O37" s="7"/>
      <c r="P37" s="132"/>
      <c r="Q37" s="133" t="s">
        <v>56</v>
      </c>
      <c r="R37" s="134">
        <v>12300</v>
      </c>
      <c r="S37" s="135">
        <f t="shared" si="5"/>
        <v>1025</v>
      </c>
      <c r="T37" s="130"/>
    </row>
    <row r="38" spans="1:28" x14ac:dyDescent="0.25">
      <c r="A38" s="125"/>
      <c r="B38" s="125"/>
      <c r="O38" s="7"/>
      <c r="P38" s="132"/>
      <c r="Q38" s="133" t="s">
        <v>57</v>
      </c>
      <c r="R38" s="134">
        <v>6000</v>
      </c>
      <c r="S38" s="135">
        <f t="shared" si="5"/>
        <v>500</v>
      </c>
      <c r="T38" s="130"/>
    </row>
    <row r="39" spans="1:28" x14ac:dyDescent="0.25">
      <c r="A39" s="125"/>
      <c r="B39" s="125"/>
      <c r="C39" s="140"/>
      <c r="D39" s="3"/>
      <c r="E39" s="3"/>
      <c r="F39" s="3"/>
      <c r="G39" s="3"/>
      <c r="H39" s="3"/>
      <c r="I39" s="4"/>
      <c r="J39" s="3"/>
      <c r="K39" s="3"/>
      <c r="L39" s="3"/>
      <c r="M39" s="3"/>
      <c r="N39" s="3"/>
      <c r="O39" s="3"/>
      <c r="P39" s="136"/>
      <c r="Q39" s="137" t="s">
        <v>58</v>
      </c>
      <c r="R39" s="138">
        <v>4200</v>
      </c>
      <c r="S39" s="139">
        <f t="shared" si="5"/>
        <v>350</v>
      </c>
      <c r="T39" s="3"/>
      <c r="U39" s="3"/>
    </row>
    <row r="40" spans="1:28" s="3" customFormat="1" ht="23.25" customHeight="1" x14ac:dyDescent="0.25">
      <c r="A40" s="233" t="s">
        <v>59</v>
      </c>
      <c r="B40" s="233"/>
      <c r="C40" s="233"/>
      <c r="D40" s="233"/>
      <c r="E40" s="233"/>
      <c r="F40" s="233"/>
      <c r="G40" s="233"/>
      <c r="H40" s="233"/>
      <c r="I40" s="233"/>
      <c r="J40" s="233"/>
      <c r="K40" s="233"/>
      <c r="L40" s="233"/>
      <c r="M40" s="233"/>
      <c r="N40" s="233"/>
      <c r="O40" s="233"/>
      <c r="P40" s="233"/>
      <c r="Q40" s="233"/>
      <c r="R40" s="233"/>
      <c r="S40" s="233"/>
      <c r="T40" s="233"/>
      <c r="U40" s="233"/>
      <c r="V40" s="248"/>
      <c r="W40" s="248"/>
      <c r="X40" s="248"/>
      <c r="Y40" s="248"/>
      <c r="Z40" s="248"/>
      <c r="AA40" s="248"/>
      <c r="AB40" s="248"/>
    </row>
    <row r="41" spans="1:28" ht="24.75" customHeight="1" x14ac:dyDescent="0.25">
      <c r="A41" s="233" t="s">
        <v>94</v>
      </c>
      <c r="B41" s="233"/>
      <c r="C41" s="233"/>
      <c r="D41" s="233"/>
      <c r="E41" s="233"/>
      <c r="F41" s="233"/>
      <c r="G41" s="233"/>
      <c r="H41" s="233"/>
      <c r="I41" s="233"/>
      <c r="J41" s="233"/>
      <c r="K41" s="233"/>
      <c r="L41" s="233"/>
      <c r="M41" s="233"/>
      <c r="N41" s="233"/>
      <c r="O41" s="233"/>
      <c r="P41" s="233"/>
      <c r="Q41" s="233"/>
      <c r="R41" s="233"/>
      <c r="S41" s="233"/>
      <c r="T41" s="233"/>
      <c r="U41" s="233"/>
      <c r="V41" s="248"/>
      <c r="W41" s="248"/>
      <c r="X41" s="248"/>
      <c r="Y41" s="248"/>
      <c r="Z41" s="248"/>
      <c r="AA41" s="248"/>
      <c r="AB41" s="248"/>
    </row>
    <row r="42" spans="1:28" ht="48.75" customHeight="1" x14ac:dyDescent="0.25">
      <c r="A42" s="233" t="s">
        <v>95</v>
      </c>
      <c r="B42" s="233"/>
      <c r="C42" s="233"/>
      <c r="D42" s="233"/>
      <c r="E42" s="233"/>
      <c r="F42" s="233"/>
      <c r="G42" s="233"/>
      <c r="H42" s="233"/>
      <c r="I42" s="233"/>
      <c r="J42" s="233"/>
      <c r="K42" s="233"/>
      <c r="L42" s="233"/>
      <c r="M42" s="233"/>
      <c r="N42" s="233"/>
      <c r="O42" s="233"/>
      <c r="P42" s="233"/>
      <c r="Q42" s="233"/>
      <c r="R42" s="233"/>
      <c r="S42" s="233"/>
      <c r="T42" s="233"/>
      <c r="U42" s="233"/>
      <c r="V42" s="248"/>
      <c r="W42" s="248"/>
      <c r="X42" s="248"/>
      <c r="Y42" s="248"/>
      <c r="Z42" s="248"/>
      <c r="AA42" s="248"/>
      <c r="AB42" s="248"/>
    </row>
    <row r="43" spans="1:28" ht="144" customHeight="1" x14ac:dyDescent="0.25">
      <c r="A43" s="233" t="s">
        <v>96</v>
      </c>
      <c r="B43" s="233"/>
      <c r="C43" s="233"/>
      <c r="D43" s="233"/>
      <c r="E43" s="233"/>
      <c r="F43" s="233"/>
      <c r="G43" s="233"/>
      <c r="H43" s="233"/>
      <c r="I43" s="233"/>
      <c r="J43" s="233"/>
      <c r="K43" s="233"/>
      <c r="L43" s="233"/>
      <c r="M43" s="233"/>
      <c r="N43" s="233"/>
      <c r="O43" s="233"/>
      <c r="P43" s="233"/>
      <c r="Q43" s="233"/>
      <c r="R43" s="233"/>
      <c r="S43" s="233"/>
      <c r="T43" s="233"/>
      <c r="U43" s="233"/>
      <c r="V43" s="248"/>
      <c r="W43" s="248"/>
      <c r="X43" s="248"/>
      <c r="Y43" s="248"/>
      <c r="Z43" s="248"/>
      <c r="AA43" s="248"/>
      <c r="AB43" s="248"/>
    </row>
    <row r="44" spans="1:28" ht="42.75" customHeight="1" x14ac:dyDescent="0.25">
      <c r="A44" s="233" t="s">
        <v>79</v>
      </c>
      <c r="B44" s="233"/>
      <c r="C44" s="233"/>
      <c r="D44" s="233"/>
      <c r="E44" s="233"/>
      <c r="F44" s="233"/>
      <c r="G44" s="233"/>
      <c r="H44" s="233"/>
      <c r="I44" s="233"/>
      <c r="J44" s="233"/>
      <c r="K44" s="233"/>
      <c r="L44" s="233"/>
      <c r="M44" s="233"/>
      <c r="N44" s="233"/>
      <c r="O44" s="233"/>
      <c r="P44" s="233"/>
      <c r="Q44" s="233"/>
      <c r="R44" s="233"/>
      <c r="S44" s="233"/>
      <c r="T44" s="233"/>
      <c r="U44" s="233"/>
      <c r="V44" s="248"/>
      <c r="W44" s="248"/>
      <c r="X44" s="248"/>
      <c r="Y44" s="248"/>
      <c r="Z44" s="248"/>
      <c r="AA44" s="248"/>
      <c r="AB44" s="248"/>
    </row>
    <row r="45" spans="1:28" x14ac:dyDescent="0.25">
      <c r="A45" s="2"/>
      <c r="B45" s="2"/>
      <c r="C45" s="2"/>
      <c r="D45" s="2"/>
      <c r="E45" s="2"/>
      <c r="F45" s="2"/>
      <c r="G45" s="2"/>
      <c r="H45" s="2"/>
      <c r="I45" s="2"/>
      <c r="J45" s="2"/>
      <c r="K45" s="2"/>
      <c r="L45" s="2"/>
      <c r="M45" s="2"/>
      <c r="N45" s="2"/>
      <c r="O45" s="2"/>
      <c r="P45" s="2"/>
      <c r="Q45" s="2"/>
      <c r="R45" s="2"/>
      <c r="S45" s="2"/>
      <c r="T45" s="2"/>
      <c r="U45" s="2"/>
    </row>
    <row r="46" spans="1:28" x14ac:dyDescent="0.25">
      <c r="A46" s="125" t="s">
        <v>109</v>
      </c>
      <c r="B46" s="140"/>
      <c r="C46" s="140"/>
      <c r="D46" s="140"/>
      <c r="E46" s="140"/>
      <c r="F46" s="140"/>
      <c r="G46" s="140"/>
      <c r="H46" s="140"/>
      <c r="I46" s="140"/>
      <c r="J46" s="140"/>
      <c r="K46" s="140"/>
      <c r="L46" s="140"/>
      <c r="M46" s="140"/>
      <c r="N46" s="140"/>
      <c r="O46" s="140"/>
      <c r="P46" s="140"/>
      <c r="Q46" s="140"/>
      <c r="R46" s="140"/>
      <c r="S46" s="159" t="s">
        <v>75</v>
      </c>
      <c r="T46" s="7"/>
      <c r="U46" s="131"/>
    </row>
    <row r="47" spans="1:28" x14ac:dyDescent="0.25">
      <c r="A47" s="125"/>
      <c r="B47" s="140"/>
      <c r="C47" s="140"/>
      <c r="D47" s="140"/>
      <c r="E47" s="140"/>
      <c r="F47" s="140"/>
      <c r="G47" s="140"/>
      <c r="H47" s="140"/>
      <c r="I47" s="140"/>
      <c r="J47" s="140"/>
      <c r="K47" s="140"/>
      <c r="L47" s="140"/>
      <c r="M47" s="140"/>
      <c r="N47" s="140"/>
      <c r="O47" s="140"/>
      <c r="P47" s="140"/>
      <c r="Q47" s="140"/>
      <c r="R47" s="140"/>
      <c r="S47" s="159"/>
      <c r="T47" s="7"/>
      <c r="U47" s="131"/>
    </row>
    <row r="48" spans="1:28" x14ac:dyDescent="0.25">
      <c r="A48" s="125"/>
      <c r="B48" s="140"/>
      <c r="C48" s="140"/>
      <c r="D48" s="140"/>
      <c r="E48" s="140"/>
      <c r="F48" s="140"/>
      <c r="G48" s="140"/>
      <c r="H48" s="140"/>
      <c r="I48" s="140"/>
      <c r="J48" s="140"/>
      <c r="K48" s="140"/>
      <c r="L48" s="140"/>
      <c r="M48" s="140"/>
      <c r="N48" s="140"/>
      <c r="O48" s="140"/>
      <c r="P48" s="140"/>
      <c r="Q48" s="140"/>
      <c r="R48" s="140"/>
      <c r="S48" s="159"/>
      <c r="T48" s="7"/>
      <c r="U48" s="131"/>
    </row>
    <row r="49" spans="1:22" x14ac:dyDescent="0.25">
      <c r="A49" s="125"/>
      <c r="B49" s="140"/>
      <c r="C49" s="140"/>
      <c r="D49" s="140"/>
      <c r="E49" s="140"/>
      <c r="F49" s="140"/>
      <c r="G49" s="140"/>
      <c r="H49" s="140"/>
      <c r="I49" s="140"/>
      <c r="J49" s="140"/>
      <c r="K49" s="140"/>
      <c r="L49" s="140"/>
      <c r="M49" s="140"/>
      <c r="N49" s="140"/>
      <c r="O49" s="140"/>
      <c r="P49" s="140"/>
      <c r="Q49" s="140"/>
      <c r="R49" s="140"/>
      <c r="S49" s="159"/>
      <c r="T49" s="7"/>
      <c r="U49" s="131"/>
    </row>
    <row r="50" spans="1:22" x14ac:dyDescent="0.25">
      <c r="A50" s="125"/>
      <c r="B50" s="140"/>
      <c r="C50" s="140"/>
      <c r="D50" s="140"/>
      <c r="E50" s="140"/>
      <c r="F50" s="140"/>
      <c r="G50" s="140"/>
      <c r="H50" s="140"/>
      <c r="I50" s="140"/>
      <c r="J50" s="140"/>
      <c r="K50" s="140"/>
      <c r="L50" s="140"/>
      <c r="M50" s="140"/>
      <c r="N50" s="140"/>
      <c r="O50" s="140"/>
      <c r="P50" s="140"/>
      <c r="Q50" s="140"/>
      <c r="R50" s="140"/>
      <c r="S50" s="159"/>
      <c r="T50" s="7"/>
      <c r="U50" s="131"/>
    </row>
    <row r="51" spans="1:22" x14ac:dyDescent="0.25">
      <c r="A51" s="125" t="s">
        <v>110</v>
      </c>
      <c r="B51" s="140"/>
      <c r="C51" s="140"/>
      <c r="D51" s="140"/>
      <c r="E51" s="140"/>
      <c r="F51" s="140"/>
      <c r="G51" s="140"/>
      <c r="H51" s="140"/>
      <c r="I51" s="140"/>
      <c r="J51" s="140"/>
      <c r="K51" s="140"/>
      <c r="L51" s="140"/>
      <c r="M51" s="140"/>
      <c r="N51" s="140"/>
      <c r="O51" s="140"/>
      <c r="P51" s="7" t="s">
        <v>111</v>
      </c>
      <c r="Q51" s="140"/>
      <c r="R51" s="140"/>
      <c r="S51" s="131" t="s">
        <v>76</v>
      </c>
      <c r="T51" s="7"/>
      <c r="U51" s="131"/>
    </row>
    <row r="52" spans="1:22" x14ac:dyDescent="0.25">
      <c r="J52" s="7" t="s">
        <v>105</v>
      </c>
      <c r="N52" s="141"/>
      <c r="O52" s="3"/>
      <c r="P52" s="3"/>
      <c r="Q52" s="7"/>
      <c r="R52" s="7"/>
      <c r="S52" s="7"/>
      <c r="T52" s="7"/>
    </row>
    <row r="53" spans="1:22" x14ac:dyDescent="0.25">
      <c r="T53" s="141"/>
      <c r="U53" s="3"/>
      <c r="V53" s="3"/>
    </row>
  </sheetData>
  <mergeCells count="14">
    <mergeCell ref="A30:U30"/>
    <mergeCell ref="R32:S32"/>
    <mergeCell ref="A9:V9"/>
    <mergeCell ref="A12:B13"/>
    <mergeCell ref="C12:I12"/>
    <mergeCell ref="J12:J13"/>
    <mergeCell ref="K12:K13"/>
    <mergeCell ref="N12:N13"/>
    <mergeCell ref="P12:S12"/>
    <mergeCell ref="A40:AB40"/>
    <mergeCell ref="A41:AB41"/>
    <mergeCell ref="A42:AB42"/>
    <mergeCell ref="A43:AB43"/>
    <mergeCell ref="A44:AB44"/>
  </mergeCells>
  <pageMargins left="0.70866141732283472" right="0.70866141732283472" top="0.15748031496062992" bottom="0.15748031496062992" header="0.31496062992125984" footer="0.31496062992125984"/>
  <pageSetup paperSize="9" scale="5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13</vt:i4>
      </vt:variant>
      <vt:variant>
        <vt:lpstr>Intervals amb nom</vt:lpstr>
      </vt:variant>
      <vt:variant>
        <vt:i4>1</vt:i4>
      </vt:variant>
    </vt:vector>
  </HeadingPairs>
  <TitlesOfParts>
    <vt:vector size="14" baseType="lpstr">
      <vt:lpstr>GENER</vt:lpstr>
      <vt:lpstr>FEBRER</vt:lpstr>
      <vt:lpstr>MARÇ</vt:lpstr>
      <vt:lpstr>ABRIL</vt:lpstr>
      <vt:lpstr>MAIG</vt:lpstr>
      <vt:lpstr>JUNY</vt:lpstr>
      <vt:lpstr>JULIOL</vt:lpstr>
      <vt:lpstr>AGOST</vt:lpstr>
      <vt:lpstr>REGULARITZACIÓ AGOST</vt:lpstr>
      <vt:lpstr>SETEMBRE</vt:lpstr>
      <vt:lpstr>OCTUBRE</vt:lpstr>
      <vt:lpstr>NOVEMBRE</vt:lpstr>
      <vt:lpstr>DESEMBRE</vt:lpstr>
      <vt:lpstr>'REGULARITZACIÓ AGOST'!Àrea_d'impressió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Ginestà Graell</dc:creator>
  <cp:lastModifiedBy>Carlos Cerezo</cp:lastModifiedBy>
  <cp:lastPrinted>2019-01-17T11:09:50Z</cp:lastPrinted>
  <dcterms:created xsi:type="dcterms:W3CDTF">2018-02-06T08:43:23Z</dcterms:created>
  <dcterms:modified xsi:type="dcterms:W3CDTF">2019-03-26T12:27:01Z</dcterms:modified>
</cp:coreProperties>
</file>