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08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<sst xmlns="http://schemas.openxmlformats.org/spreadsheetml/2006/main" count="117" uniqueCount="56">
  <si>
    <t>NOM</t>
  </si>
  <si>
    <t>CONCEPTES</t>
  </si>
  <si>
    <t>Dietes Meritades</t>
  </si>
  <si>
    <t>Total Despesa</t>
  </si>
  <si>
    <t>Josep Sànchez</t>
  </si>
  <si>
    <t>*Les dietes corresponen a les assistències a òrgans col·legiats, determinades per les bases del pressupost.</t>
  </si>
  <si>
    <t>regidor de govern</t>
  </si>
  <si>
    <t>regidora de govern</t>
  </si>
  <si>
    <t>regidor a l'oposició</t>
  </si>
  <si>
    <t>regidora a l'oposició</t>
  </si>
  <si>
    <t>Àngel Castillo Vallcorba</t>
  </si>
  <si>
    <t>alcalde</t>
  </si>
  <si>
    <t>M.Àngels Gros</t>
  </si>
  <si>
    <t xml:space="preserve"> regidor de govern</t>
  </si>
  <si>
    <t>Regular.Des</t>
  </si>
  <si>
    <t>DIETES PER ASSISTÈNCIA A ORGANS COL.LEGIATS:</t>
  </si>
  <si>
    <t>AMB DEDICACIÓ TOTAL O PARCIAL:</t>
  </si>
  <si>
    <t>Nòmines dedicació parcial</t>
  </si>
  <si>
    <t>Nòmines dedicació total</t>
  </si>
  <si>
    <t>Nòmines Brutes dedicació total</t>
  </si>
  <si>
    <t>Nòmines Netes</t>
  </si>
  <si>
    <t>Dietes Cobrades amb Impostos</t>
  </si>
  <si>
    <t>*El % de retenció és decissió de cada Regidor</t>
  </si>
  <si>
    <t xml:space="preserve"> </t>
  </si>
  <si>
    <t>DEMANAR A LORENA</t>
  </si>
  <si>
    <t>Despeses de Telefonia *</t>
  </si>
  <si>
    <r>
      <t>Dietes Meritades cobrades després d'impos</t>
    </r>
    <r>
      <rPr>
        <b/>
        <sz val="10"/>
        <rFont val="Calibri"/>
        <family val="2"/>
      </rPr>
      <t>tos (40</t>
    </r>
    <r>
      <rPr>
        <b/>
        <sz val="10"/>
        <color indexed="8"/>
        <rFont val="Calibri"/>
        <family val="2"/>
      </rPr>
      <t>%)*</t>
    </r>
  </si>
  <si>
    <t>Dietes Meritades cobrades després d'impostos (15%)*</t>
  </si>
  <si>
    <t>Dietes Meritades cobrades després d'impostos (2%)*</t>
  </si>
  <si>
    <t>Dietes Meritades cobrades després d'impostos (4%)*</t>
  </si>
  <si>
    <t>Dietes Meritades cobrades després d'impostos (19%)*</t>
  </si>
  <si>
    <t>Dietes Meritades cobrades després d'impostos</t>
  </si>
  <si>
    <t>Raquel Serrat Suñé</t>
  </si>
  <si>
    <t>M. Antònia Vila Paituví</t>
  </si>
  <si>
    <t>Josep Artigas Alsina</t>
  </si>
  <si>
    <t>Vanesa Muñoz Fernández</t>
  </si>
  <si>
    <t>Albert Vallalta Jaurés</t>
  </si>
  <si>
    <t xml:space="preserve">regidor </t>
  </si>
  <si>
    <t>Roser Moré i Collet</t>
  </si>
  <si>
    <t>Victòria Devesa i Jorge</t>
  </si>
  <si>
    <t>Jordi Maimí Girbal</t>
  </si>
  <si>
    <t>Montserrat Batista Alsina</t>
  </si>
  <si>
    <t>Guiu Muns Roura</t>
  </si>
  <si>
    <t>Gener '24</t>
  </si>
  <si>
    <t>Febrer '24</t>
  </si>
  <si>
    <t>Març '24</t>
  </si>
  <si>
    <t>Abril '24</t>
  </si>
  <si>
    <t>Maig '24</t>
  </si>
  <si>
    <t>Juny '24</t>
  </si>
  <si>
    <t>Juliol '24</t>
  </si>
  <si>
    <t>Agost '24</t>
  </si>
  <si>
    <t>Setembre'24</t>
  </si>
  <si>
    <t>Octubre' 24</t>
  </si>
  <si>
    <t>Novembre '24</t>
  </si>
  <si>
    <t>Desembre '24</t>
  </si>
  <si>
    <t>TOTAL ACUMULAT '24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</si>
</sst>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[$€-C0A]_-;\-* #,##0.00\ [$€-C0A]_-;_-* &quot;-&quot;??\ [$€-C0A]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40"/>
      <name val="Calibri"/>
      <family val="2"/>
    </font>
    <font>
      <b/>
      <sz val="10"/>
      <color indexed="17"/>
      <name val="Calibri"/>
      <family val="2"/>
    </font>
    <font>
      <b/>
      <sz val="8"/>
      <color indexed="17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Calibri"/>
      <family val="2"/>
    </font>
    <font>
      <b/>
      <sz val="10"/>
      <color rgb="FF00B050"/>
      <name val="Calibri"/>
      <family val="2"/>
    </font>
    <font>
      <b/>
      <sz val="8"/>
      <color rgb="FF00B050"/>
      <name val="Calibri"/>
      <family val="2"/>
    </font>
    <font>
      <b/>
      <sz val="8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lightUp"/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double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165" fontId="1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165" fontId="6" fillId="37" borderId="19" xfId="37" applyFont="1" applyFill="1" applyBorder="1" applyAlignment="1">
      <alignment horizontal="center"/>
    </xf>
    <xf numFmtId="165" fontId="7" fillId="37" borderId="20" xfId="37" applyFont="1" applyFill="1" applyBorder="1" applyAlignment="1">
      <alignment horizontal="center"/>
    </xf>
    <xf numFmtId="165" fontId="6" fillId="37" borderId="20" xfId="37" applyFont="1" applyFill="1" applyBorder="1" applyAlignment="1">
      <alignment horizontal="center"/>
    </xf>
    <xf numFmtId="165" fontId="6" fillId="37" borderId="21" xfId="37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165" fontId="3" fillId="0" borderId="15" xfId="37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165" fontId="3" fillId="38" borderId="23" xfId="0" applyNumberFormat="1" applyFont="1" applyFill="1" applyBorder="1" applyAlignment="1">
      <alignment/>
    </xf>
    <xf numFmtId="165" fontId="3" fillId="38" borderId="24" xfId="0" applyNumberFormat="1" applyFont="1" applyFill="1" applyBorder="1" applyAlignment="1">
      <alignment/>
    </xf>
    <xf numFmtId="165" fontId="6" fillId="37" borderId="25" xfId="37" applyFont="1" applyFill="1" applyBorder="1" applyAlignment="1">
      <alignment horizontal="center"/>
    </xf>
    <xf numFmtId="165" fontId="7" fillId="37" borderId="25" xfId="37" applyFont="1" applyFill="1" applyBorder="1" applyAlignment="1">
      <alignment horizontal="center"/>
    </xf>
    <xf numFmtId="165" fontId="6" fillId="37" borderId="26" xfId="37" applyFont="1" applyFill="1" applyBorder="1" applyAlignment="1">
      <alignment horizontal="center"/>
    </xf>
    <xf numFmtId="0" fontId="45" fillId="0" borderId="0" xfId="0" applyFont="1" applyAlignment="1">
      <alignment/>
    </xf>
    <xf numFmtId="165" fontId="6" fillId="0" borderId="18" xfId="37" applyFont="1" applyFill="1" applyBorder="1" applyAlignment="1">
      <alignment horizontal="center"/>
    </xf>
    <xf numFmtId="165" fontId="6" fillId="0" borderId="20" xfId="37" applyFont="1" applyFill="1" applyBorder="1" applyAlignment="1">
      <alignment horizontal="center"/>
    </xf>
    <xf numFmtId="165" fontId="7" fillId="0" borderId="20" xfId="37" applyFont="1" applyFill="1" applyBorder="1" applyAlignment="1">
      <alignment horizontal="center"/>
    </xf>
    <xf numFmtId="165" fontId="6" fillId="0" borderId="27" xfId="37" applyFont="1" applyFill="1" applyBorder="1" applyAlignment="1">
      <alignment horizontal="center"/>
    </xf>
    <xf numFmtId="165" fontId="6" fillId="38" borderId="14" xfId="0" applyNumberFormat="1" applyFont="1" applyFill="1" applyBorder="1" applyAlignment="1">
      <alignment/>
    </xf>
    <xf numFmtId="165" fontId="6" fillId="0" borderId="16" xfId="37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center"/>
    </xf>
    <xf numFmtId="165" fontId="6" fillId="0" borderId="28" xfId="37" applyFont="1" applyFill="1" applyBorder="1" applyAlignment="1">
      <alignment horizontal="center"/>
    </xf>
    <xf numFmtId="165" fontId="7" fillId="0" borderId="12" xfId="37" applyFont="1" applyFill="1" applyBorder="1" applyAlignment="1">
      <alignment horizontal="center"/>
    </xf>
    <xf numFmtId="165" fontId="7" fillId="0" borderId="10" xfId="37" applyFont="1" applyFill="1" applyBorder="1" applyAlignment="1">
      <alignment horizontal="center"/>
    </xf>
    <xf numFmtId="165" fontId="6" fillId="0" borderId="12" xfId="37" applyFont="1" applyFill="1" applyBorder="1" applyAlignment="1">
      <alignment horizontal="center"/>
    </xf>
    <xf numFmtId="4" fontId="6" fillId="0" borderId="12" xfId="37" applyNumberFormat="1" applyFont="1" applyFill="1" applyBorder="1" applyAlignment="1">
      <alignment horizontal="center"/>
    </xf>
    <xf numFmtId="165" fontId="6" fillId="0" borderId="10" xfId="37" applyFont="1" applyFill="1" applyBorder="1" applyAlignment="1">
      <alignment horizontal="center"/>
    </xf>
    <xf numFmtId="165" fontId="6" fillId="35" borderId="14" xfId="0" applyNumberFormat="1" applyFont="1" applyFill="1" applyBorder="1" applyAlignment="1">
      <alignment/>
    </xf>
    <xf numFmtId="165" fontId="6" fillId="35" borderId="22" xfId="0" applyNumberFormat="1" applyFont="1" applyFill="1" applyBorder="1" applyAlignment="1">
      <alignment/>
    </xf>
    <xf numFmtId="0" fontId="29" fillId="0" borderId="0" xfId="0" applyFont="1" applyAlignment="1">
      <alignment/>
    </xf>
    <xf numFmtId="165" fontId="6" fillId="0" borderId="29" xfId="37" applyFont="1" applyFill="1" applyBorder="1" applyAlignment="1">
      <alignment horizontal="center"/>
    </xf>
    <xf numFmtId="165" fontId="6" fillId="0" borderId="19" xfId="37" applyFont="1" applyFill="1" applyBorder="1" applyAlignment="1">
      <alignment horizontal="center"/>
    </xf>
    <xf numFmtId="165" fontId="6" fillId="0" borderId="30" xfId="37" applyFont="1" applyFill="1" applyBorder="1" applyAlignment="1">
      <alignment horizontal="center"/>
    </xf>
    <xf numFmtId="165" fontId="6" fillId="0" borderId="20" xfId="37" applyFont="1" applyBorder="1" applyAlignment="1">
      <alignment horizontal="center"/>
    </xf>
    <xf numFmtId="165" fontId="6" fillId="0" borderId="31" xfId="37" applyFont="1" applyFill="1" applyBorder="1" applyAlignment="1">
      <alignment horizontal="center"/>
    </xf>
    <xf numFmtId="165" fontId="7" fillId="0" borderId="30" xfId="37" applyFont="1" applyFill="1" applyBorder="1" applyAlignment="1">
      <alignment horizontal="center"/>
    </xf>
    <xf numFmtId="165" fontId="7" fillId="0" borderId="20" xfId="37" applyFont="1" applyBorder="1" applyAlignment="1">
      <alignment horizontal="center"/>
    </xf>
    <xf numFmtId="165" fontId="6" fillId="0" borderId="32" xfId="37" applyFont="1" applyFill="1" applyBorder="1" applyAlignment="1">
      <alignment horizontal="center"/>
    </xf>
    <xf numFmtId="165" fontId="6" fillId="0" borderId="27" xfId="37" applyFont="1" applyBorder="1" applyAlignment="1">
      <alignment horizontal="center"/>
    </xf>
    <xf numFmtId="165" fontId="6" fillId="38" borderId="33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6" fillId="39" borderId="16" xfId="37" applyFont="1" applyFill="1" applyBorder="1" applyAlignment="1">
      <alignment horizontal="center"/>
    </xf>
    <xf numFmtId="165" fontId="6" fillId="39" borderId="18" xfId="37" applyFont="1" applyFill="1" applyBorder="1" applyAlignment="1">
      <alignment horizontal="center"/>
    </xf>
    <xf numFmtId="165" fontId="6" fillId="39" borderId="19" xfId="37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65" fontId="6" fillId="39" borderId="20" xfId="37" applyFont="1" applyFill="1" applyBorder="1" applyAlignment="1">
      <alignment horizontal="center"/>
    </xf>
    <xf numFmtId="165" fontId="7" fillId="39" borderId="20" xfId="37" applyFont="1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165" fontId="7" fillId="39" borderId="12" xfId="37" applyFont="1" applyFill="1" applyBorder="1" applyAlignment="1">
      <alignment horizontal="center"/>
    </xf>
    <xf numFmtId="165" fontId="6" fillId="39" borderId="12" xfId="37" applyFont="1" applyFill="1" applyBorder="1" applyAlignment="1">
      <alignment horizontal="center"/>
    </xf>
    <xf numFmtId="165" fontId="6" fillId="37" borderId="18" xfId="37" applyFont="1" applyFill="1" applyBorder="1" applyAlignment="1">
      <alignment horizontal="center"/>
    </xf>
    <xf numFmtId="165" fontId="6" fillId="37" borderId="27" xfId="37" applyFont="1" applyFill="1" applyBorder="1" applyAlignment="1">
      <alignment horizontal="center"/>
    </xf>
    <xf numFmtId="165" fontId="3" fillId="35" borderId="14" xfId="0" applyNumberFormat="1" applyFont="1" applyFill="1" applyBorder="1" applyAlignment="1">
      <alignment/>
    </xf>
    <xf numFmtId="0" fontId="54" fillId="36" borderId="11" xfId="0" applyFont="1" applyFill="1" applyBorder="1" applyAlignment="1">
      <alignment/>
    </xf>
    <xf numFmtId="0" fontId="55" fillId="36" borderId="11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165" fontId="10" fillId="0" borderId="12" xfId="37" applyFont="1" applyFill="1" applyBorder="1" applyAlignment="1">
      <alignment horizontal="center"/>
    </xf>
    <xf numFmtId="165" fontId="0" fillId="0" borderId="0" xfId="0" applyNumberFormat="1" applyAlignment="1">
      <alignment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3</xdr:col>
      <xdr:colOff>133350</xdr:colOff>
      <xdr:row>4</xdr:row>
      <xdr:rowOff>133350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525"/>
          <a:ext cx="2266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79"/>
  <sheetViews>
    <sheetView tabSelected="1" view="pageBreakPreview" zoomScale="80" zoomScaleNormal="90" zoomScaleSheetLayoutView="80" zoomScalePageLayoutView="0" workbookViewId="0" topLeftCell="A3">
      <pane xSplit="4" ySplit="5" topLeftCell="E8" activePane="bottomRight" state="frozen"/>
      <selection pane="topLeft" activeCell="A3" sqref="A3"/>
      <selection pane="topRight" activeCell="E3" sqref="E3"/>
      <selection pane="bottomLeft" activeCell="A8" sqref="A8"/>
      <selection pane="bottomRight" activeCell="G23" sqref="G23"/>
    </sheetView>
  </sheetViews>
  <sheetFormatPr defaultColWidth="11.421875" defaultRowHeight="15"/>
  <cols>
    <col min="1" max="1" width="5.421875" style="0" customWidth="1"/>
    <col min="2" max="2" width="5.28125" style="6" customWidth="1"/>
    <col min="3" max="3" width="32.28125" style="0" customWidth="1"/>
    <col min="4" max="4" width="58.421875" style="0" bestFit="1" customWidth="1"/>
    <col min="5" max="9" width="13.421875" style="0" customWidth="1"/>
    <col min="10" max="10" width="13.57421875" style="0" bestFit="1" customWidth="1"/>
    <col min="11" max="13" width="14.00390625" style="0" bestFit="1" customWidth="1"/>
    <col min="14" max="17" width="11.421875" style="0" customWidth="1"/>
    <col min="18" max="18" width="18.7109375" style="0" bestFit="1" customWidth="1"/>
    <col min="19" max="19" width="9.28125" style="0" customWidth="1"/>
    <col min="20" max="20" width="12.28125" style="0" hidden="1" customWidth="1"/>
    <col min="21" max="21" width="0" style="0" hidden="1" customWidth="1"/>
  </cols>
  <sheetData>
    <row r="1" ht="15"/>
    <row r="2" ht="15"/>
    <row r="3" ht="15">
      <c r="P3" s="89"/>
    </row>
    <row r="4" ht="15">
      <c r="P4" s="89"/>
    </row>
    <row r="5" ht="27" customHeight="1">
      <c r="P5" s="89"/>
    </row>
    <row r="6" spans="3:16" ht="15" thickBot="1">
      <c r="C6" s="5" t="s">
        <v>16</v>
      </c>
      <c r="M6" s="6"/>
      <c r="P6" s="89"/>
    </row>
    <row r="7" spans="3:18" ht="15" thickBot="1">
      <c r="C7" s="11" t="s">
        <v>0</v>
      </c>
      <c r="D7" s="12" t="s">
        <v>1</v>
      </c>
      <c r="E7" s="13" t="s">
        <v>43</v>
      </c>
      <c r="F7" s="13" t="s">
        <v>44</v>
      </c>
      <c r="G7" s="13" t="s">
        <v>45</v>
      </c>
      <c r="H7" s="13" t="s">
        <v>46</v>
      </c>
      <c r="I7" s="13" t="s">
        <v>47</v>
      </c>
      <c r="J7" s="13" t="s">
        <v>48</v>
      </c>
      <c r="K7" s="13" t="s">
        <v>49</v>
      </c>
      <c r="L7" s="13" t="s">
        <v>50</v>
      </c>
      <c r="M7" s="13" t="s">
        <v>51</v>
      </c>
      <c r="N7" s="13" t="s">
        <v>52</v>
      </c>
      <c r="O7" s="13" t="s">
        <v>53</v>
      </c>
      <c r="P7" s="13" t="s">
        <v>54</v>
      </c>
      <c r="Q7" s="13" t="s">
        <v>14</v>
      </c>
      <c r="R7" s="23" t="s">
        <v>55</v>
      </c>
    </row>
    <row r="8" spans="1:20" ht="15" thickBot="1" thickTop="1">
      <c r="A8" s="6"/>
      <c r="C8" s="18" t="s">
        <v>4</v>
      </c>
      <c r="D8" s="17" t="s">
        <v>19</v>
      </c>
      <c r="E8" s="45">
        <v>3214.29</v>
      </c>
      <c r="F8" s="45">
        <v>3214.29</v>
      </c>
      <c r="G8" s="46">
        <v>3214.29</v>
      </c>
      <c r="H8" s="45"/>
      <c r="I8" s="45"/>
      <c r="J8" s="45"/>
      <c r="K8" s="45"/>
      <c r="L8" s="45"/>
      <c r="M8" s="45"/>
      <c r="N8" s="45"/>
      <c r="O8" s="45"/>
      <c r="P8" s="45"/>
      <c r="Q8" s="47"/>
      <c r="R8" s="24">
        <f aca="true" t="shared" si="0" ref="R8:R27">SUM(E8:Q8)</f>
        <v>9642.869999999999</v>
      </c>
      <c r="T8" t="s">
        <v>24</v>
      </c>
    </row>
    <row r="9" spans="1:20" ht="15" thickTop="1">
      <c r="A9" s="6"/>
      <c r="C9" s="19" t="s">
        <v>11</v>
      </c>
      <c r="D9" s="22" t="s">
        <v>20</v>
      </c>
      <c r="E9" s="48">
        <v>2283.65</v>
      </c>
      <c r="F9" s="48">
        <v>2282.9</v>
      </c>
      <c r="G9" s="48">
        <v>2282.9</v>
      </c>
      <c r="H9" s="48"/>
      <c r="I9" s="48"/>
      <c r="J9" s="48"/>
      <c r="K9" s="48"/>
      <c r="L9" s="48"/>
      <c r="M9" s="48"/>
      <c r="N9" s="48"/>
      <c r="O9" s="48"/>
      <c r="P9" s="48"/>
      <c r="Q9" s="49"/>
      <c r="R9" s="25">
        <f t="shared" si="0"/>
        <v>6849.450000000001</v>
      </c>
      <c r="T9" t="s">
        <v>24</v>
      </c>
    </row>
    <row r="10" spans="1:21" ht="15" thickBot="1">
      <c r="A10" s="6"/>
      <c r="C10" s="20"/>
      <c r="D10" s="10" t="s">
        <v>25</v>
      </c>
      <c r="E10" s="50">
        <f>7.865+37.873+3.025</f>
        <v>48.763</v>
      </c>
      <c r="F10" s="50">
        <v>48.76</v>
      </c>
      <c r="G10" s="51">
        <v>48.76</v>
      </c>
      <c r="H10" s="50"/>
      <c r="I10" s="50"/>
      <c r="J10" s="50"/>
      <c r="K10" s="50"/>
      <c r="L10" s="50"/>
      <c r="M10" s="50"/>
      <c r="N10" s="50"/>
      <c r="O10" s="50"/>
      <c r="P10" s="50"/>
      <c r="Q10" s="52"/>
      <c r="R10" s="83">
        <f t="shared" si="0"/>
        <v>146.283</v>
      </c>
      <c r="T10" s="8"/>
      <c r="U10" s="8"/>
    </row>
    <row r="11" spans="1:21" ht="15" thickBot="1">
      <c r="A11" s="6"/>
      <c r="C11" s="20"/>
      <c r="D11" s="14" t="s">
        <v>3</v>
      </c>
      <c r="E11" s="53">
        <f>SUM(E8,E10)</f>
        <v>3263.053</v>
      </c>
      <c r="F11" s="53">
        <f aca="true" t="shared" si="1" ref="F11:Q11">SUM(F8,F10)</f>
        <v>3263.05</v>
      </c>
      <c r="G11" s="53">
        <f t="shared" si="1"/>
        <v>3263.05</v>
      </c>
      <c r="H11" s="53">
        <f t="shared" si="1"/>
        <v>0</v>
      </c>
      <c r="I11" s="53">
        <f t="shared" si="1"/>
        <v>0</v>
      </c>
      <c r="J11" s="53">
        <f t="shared" si="1"/>
        <v>0</v>
      </c>
      <c r="K11" s="53">
        <f t="shared" si="1"/>
        <v>0</v>
      </c>
      <c r="L11" s="53">
        <f t="shared" si="1"/>
        <v>0</v>
      </c>
      <c r="M11" s="53">
        <f t="shared" si="1"/>
        <v>0</v>
      </c>
      <c r="N11" s="53">
        <f t="shared" si="1"/>
        <v>0</v>
      </c>
      <c r="O11" s="53">
        <f t="shared" si="1"/>
        <v>0</v>
      </c>
      <c r="P11" s="53">
        <f t="shared" si="1"/>
        <v>0</v>
      </c>
      <c r="Q11" s="53">
        <f t="shared" si="1"/>
        <v>0</v>
      </c>
      <c r="R11" s="84">
        <f t="shared" si="0"/>
        <v>9789.153</v>
      </c>
      <c r="T11" s="8"/>
      <c r="U11" s="8"/>
    </row>
    <row r="12" spans="1:21" ht="15" thickBot="1" thickTop="1">
      <c r="A12" s="6"/>
      <c r="C12" s="18" t="s">
        <v>10</v>
      </c>
      <c r="D12" s="17" t="s">
        <v>18</v>
      </c>
      <c r="E12" s="45">
        <v>3206.92</v>
      </c>
      <c r="F12" s="45">
        <v>3206.92</v>
      </c>
      <c r="G12" s="46">
        <v>3206.92</v>
      </c>
      <c r="H12" s="45"/>
      <c r="I12" s="45"/>
      <c r="J12" s="45"/>
      <c r="K12" s="45"/>
      <c r="L12" s="45"/>
      <c r="M12" s="45"/>
      <c r="N12" s="45"/>
      <c r="O12" s="45"/>
      <c r="P12" s="45"/>
      <c r="Q12" s="47"/>
      <c r="R12" s="24">
        <f t="shared" si="0"/>
        <v>9620.76</v>
      </c>
      <c r="T12" t="s">
        <v>24</v>
      </c>
      <c r="U12" s="8"/>
    </row>
    <row r="13" spans="1:21" ht="15" thickTop="1">
      <c r="A13" s="6"/>
      <c r="C13" s="19" t="s">
        <v>13</v>
      </c>
      <c r="D13" s="22" t="s">
        <v>20</v>
      </c>
      <c r="E13" s="48">
        <v>2380.17</v>
      </c>
      <c r="F13" s="48">
        <v>2379.53</v>
      </c>
      <c r="G13" s="48">
        <v>2379.53</v>
      </c>
      <c r="H13" s="48"/>
      <c r="I13" s="48"/>
      <c r="J13" s="48"/>
      <c r="K13" s="48"/>
      <c r="L13" s="48"/>
      <c r="M13" s="48"/>
      <c r="N13" s="48"/>
      <c r="O13" s="48"/>
      <c r="P13" s="48"/>
      <c r="Q13" s="52"/>
      <c r="R13" s="25">
        <f t="shared" si="0"/>
        <v>7139.230000000001</v>
      </c>
      <c r="T13" t="s">
        <v>24</v>
      </c>
      <c r="U13" s="8"/>
    </row>
    <row r="14" spans="1:21" ht="15" thickBot="1">
      <c r="A14" s="6"/>
      <c r="C14" s="21"/>
      <c r="D14" s="30" t="s">
        <v>25</v>
      </c>
      <c r="E14" s="50">
        <v>66.2475</v>
      </c>
      <c r="F14" s="50">
        <v>66.25</v>
      </c>
      <c r="G14" s="51">
        <v>66.25</v>
      </c>
      <c r="H14" s="50"/>
      <c r="I14" s="50"/>
      <c r="J14" s="50"/>
      <c r="K14" s="50"/>
      <c r="L14" s="50"/>
      <c r="M14" s="50"/>
      <c r="N14" s="50"/>
      <c r="O14" s="50"/>
      <c r="P14" s="50"/>
      <c r="Q14" s="52"/>
      <c r="R14" s="83">
        <f t="shared" si="0"/>
        <v>198.7475</v>
      </c>
      <c r="T14" s="9"/>
      <c r="U14" s="8"/>
    </row>
    <row r="15" spans="1:21" ht="15" thickBot="1">
      <c r="A15" s="6"/>
      <c r="C15" s="21"/>
      <c r="D15" s="14" t="s">
        <v>3</v>
      </c>
      <c r="E15" s="53">
        <f>SUM(E12,E14)</f>
        <v>3273.1675</v>
      </c>
      <c r="F15" s="53">
        <f aca="true" t="shared" si="2" ref="F15:Q15">SUM(F12,F14)</f>
        <v>3273.17</v>
      </c>
      <c r="G15" s="53">
        <f t="shared" si="2"/>
        <v>3273.17</v>
      </c>
      <c r="H15" s="53">
        <f t="shared" si="2"/>
        <v>0</v>
      </c>
      <c r="I15" s="53">
        <f t="shared" si="2"/>
        <v>0</v>
      </c>
      <c r="J15" s="53">
        <f t="shared" si="2"/>
        <v>0</v>
      </c>
      <c r="K15" s="53">
        <f t="shared" si="2"/>
        <v>0</v>
      </c>
      <c r="L15" s="53">
        <f t="shared" si="2"/>
        <v>0</v>
      </c>
      <c r="M15" s="53">
        <f t="shared" si="2"/>
        <v>0</v>
      </c>
      <c r="N15" s="53">
        <f t="shared" si="2"/>
        <v>0</v>
      </c>
      <c r="O15" s="53">
        <f t="shared" si="2"/>
        <v>0</v>
      </c>
      <c r="P15" s="53">
        <f t="shared" si="2"/>
        <v>0</v>
      </c>
      <c r="Q15" s="54">
        <f t="shared" si="2"/>
        <v>0</v>
      </c>
      <c r="R15" s="84">
        <f t="shared" si="0"/>
        <v>9819.5075</v>
      </c>
      <c r="T15" s="9"/>
      <c r="U15" s="8"/>
    </row>
    <row r="16" spans="1:21" ht="15" thickBot="1" thickTop="1">
      <c r="A16" s="6"/>
      <c r="C16" s="66" t="s">
        <v>12</v>
      </c>
      <c r="D16" s="17" t="s">
        <v>17</v>
      </c>
      <c r="E16" s="45">
        <v>1527.11</v>
      </c>
      <c r="F16" s="45">
        <v>1557.56</v>
      </c>
      <c r="G16" s="46">
        <v>1527.11</v>
      </c>
      <c r="H16" s="45"/>
      <c r="I16" s="72"/>
      <c r="J16" s="72"/>
      <c r="K16" s="45"/>
      <c r="L16" s="45"/>
      <c r="M16" s="45"/>
      <c r="N16" s="45"/>
      <c r="O16" s="45"/>
      <c r="P16" s="45"/>
      <c r="Q16" s="47"/>
      <c r="R16" s="24">
        <f t="shared" si="0"/>
        <v>4611.78</v>
      </c>
      <c r="T16" s="9"/>
      <c r="U16" s="8"/>
    </row>
    <row r="17" spans="1:21" ht="15" thickTop="1">
      <c r="A17" s="6"/>
      <c r="C17" s="19" t="s">
        <v>7</v>
      </c>
      <c r="D17" s="22" t="s">
        <v>20</v>
      </c>
      <c r="E17" s="48">
        <v>1326.55</v>
      </c>
      <c r="F17" s="48">
        <v>1356.33</v>
      </c>
      <c r="G17" s="48">
        <v>1325.88</v>
      </c>
      <c r="H17" s="48"/>
      <c r="I17" s="80"/>
      <c r="J17" s="80"/>
      <c r="K17" s="48"/>
      <c r="L17" s="48"/>
      <c r="M17" s="48"/>
      <c r="N17" s="48"/>
      <c r="O17" s="48"/>
      <c r="P17" s="88"/>
      <c r="Q17" s="52"/>
      <c r="R17" s="25">
        <f t="shared" si="0"/>
        <v>4008.76</v>
      </c>
      <c r="T17" s="9"/>
      <c r="U17" s="8"/>
    </row>
    <row r="18" spans="1:21" ht="15" thickBot="1">
      <c r="A18" s="6"/>
      <c r="C18" s="86"/>
      <c r="D18" s="30" t="s">
        <v>25</v>
      </c>
      <c r="E18" s="50">
        <v>7.865</v>
      </c>
      <c r="F18" s="50">
        <v>7.87</v>
      </c>
      <c r="G18" s="50">
        <v>7.87</v>
      </c>
      <c r="H18" s="50"/>
      <c r="I18" s="81"/>
      <c r="J18" s="81"/>
      <c r="K18" s="50"/>
      <c r="L18" s="50"/>
      <c r="M18" s="50"/>
      <c r="N18" s="50"/>
      <c r="O18" s="50"/>
      <c r="P18" s="50"/>
      <c r="Q18" s="52"/>
      <c r="R18" s="83">
        <f t="shared" si="0"/>
        <v>23.605</v>
      </c>
      <c r="T18" s="9"/>
      <c r="U18" s="8"/>
    </row>
    <row r="19" spans="1:21" ht="15" thickBot="1">
      <c r="A19" s="6"/>
      <c r="C19" s="20"/>
      <c r="D19" s="14" t="s">
        <v>3</v>
      </c>
      <c r="E19" s="53">
        <f>SUM(E16,E18)</f>
        <v>1534.975</v>
      </c>
      <c r="F19" s="53">
        <f aca="true" t="shared" si="3" ref="F19:Q19">SUM(F16,F18)</f>
        <v>1565.4299999999998</v>
      </c>
      <c r="G19" s="53">
        <f t="shared" si="3"/>
        <v>1534.9799999999998</v>
      </c>
      <c r="H19" s="53">
        <f t="shared" si="3"/>
        <v>0</v>
      </c>
      <c r="I19" s="53">
        <f t="shared" si="3"/>
        <v>0</v>
      </c>
      <c r="J19" s="53">
        <f t="shared" si="3"/>
        <v>0</v>
      </c>
      <c r="K19" s="53">
        <f t="shared" si="3"/>
        <v>0</v>
      </c>
      <c r="L19" s="53">
        <f t="shared" si="3"/>
        <v>0</v>
      </c>
      <c r="M19" s="53">
        <f t="shared" si="3"/>
        <v>0</v>
      </c>
      <c r="N19" s="53">
        <f t="shared" si="3"/>
        <v>0</v>
      </c>
      <c r="O19" s="53">
        <f t="shared" si="3"/>
        <v>0</v>
      </c>
      <c r="P19" s="53">
        <f t="shared" si="3"/>
        <v>0</v>
      </c>
      <c r="Q19" s="53">
        <f t="shared" si="3"/>
        <v>0</v>
      </c>
      <c r="R19" s="84">
        <f t="shared" si="0"/>
        <v>4635.384999999999</v>
      </c>
      <c r="T19" s="9"/>
      <c r="U19" s="8"/>
    </row>
    <row r="20" spans="1:21" ht="15" thickBot="1" thickTop="1">
      <c r="A20" s="6"/>
      <c r="C20" s="66" t="s">
        <v>32</v>
      </c>
      <c r="D20" s="17" t="s">
        <v>17</v>
      </c>
      <c r="E20" s="45">
        <v>1221.69</v>
      </c>
      <c r="F20" s="45">
        <v>1221.69</v>
      </c>
      <c r="G20" s="46">
        <v>1221.69</v>
      </c>
      <c r="H20" s="45"/>
      <c r="I20" s="72"/>
      <c r="J20" s="72"/>
      <c r="K20" s="45"/>
      <c r="L20" s="45"/>
      <c r="M20" s="45"/>
      <c r="N20" s="45"/>
      <c r="O20" s="45"/>
      <c r="P20" s="45"/>
      <c r="Q20" s="47"/>
      <c r="R20" s="24">
        <f t="shared" si="0"/>
        <v>3665.07</v>
      </c>
      <c r="T20" s="9"/>
      <c r="U20" s="8"/>
    </row>
    <row r="21" spans="1:21" ht="15" thickTop="1">
      <c r="A21" s="6"/>
      <c r="C21" s="19" t="s">
        <v>7</v>
      </c>
      <c r="D21" s="22" t="s">
        <v>20</v>
      </c>
      <c r="E21" s="48">
        <v>1072.6</v>
      </c>
      <c r="F21" s="48">
        <v>1077.69</v>
      </c>
      <c r="G21" s="48">
        <v>1077.69</v>
      </c>
      <c r="H21" s="48"/>
      <c r="I21" s="80"/>
      <c r="J21" s="80"/>
      <c r="K21" s="48"/>
      <c r="L21" s="48"/>
      <c r="M21" s="48"/>
      <c r="N21" s="48"/>
      <c r="O21" s="48"/>
      <c r="P21" s="88"/>
      <c r="Q21" s="52"/>
      <c r="R21" s="25">
        <f t="shared" si="0"/>
        <v>3227.98</v>
      </c>
      <c r="T21" s="9"/>
      <c r="U21" s="8"/>
    </row>
    <row r="22" spans="1:21" ht="15" thickBot="1">
      <c r="A22" s="6"/>
      <c r="C22" s="85"/>
      <c r="D22" s="30" t="s">
        <v>25</v>
      </c>
      <c r="E22" s="50">
        <v>13.0075</v>
      </c>
      <c r="F22" s="50">
        <v>13.01</v>
      </c>
      <c r="G22" s="50">
        <v>13.01</v>
      </c>
      <c r="H22" s="50"/>
      <c r="I22" s="81"/>
      <c r="J22" s="81"/>
      <c r="K22" s="50"/>
      <c r="L22" s="50"/>
      <c r="M22" s="50"/>
      <c r="N22" s="50"/>
      <c r="O22" s="50"/>
      <c r="P22" s="50"/>
      <c r="Q22" s="52"/>
      <c r="R22" s="83">
        <f t="shared" si="0"/>
        <v>39.027499999999996</v>
      </c>
      <c r="T22" s="9"/>
      <c r="U22" s="8"/>
    </row>
    <row r="23" spans="1:21" ht="15" thickBot="1">
      <c r="A23" s="6"/>
      <c r="C23" s="20"/>
      <c r="D23" s="14" t="s">
        <v>3</v>
      </c>
      <c r="E23" s="53">
        <f>SUM(E20,E22)</f>
        <v>1234.6975</v>
      </c>
      <c r="F23" s="53">
        <f aca="true" t="shared" si="4" ref="F23:Q23">SUM(F20,F22)</f>
        <v>1234.7</v>
      </c>
      <c r="G23" s="53">
        <f t="shared" si="4"/>
        <v>1234.7</v>
      </c>
      <c r="H23" s="53">
        <f t="shared" si="4"/>
        <v>0</v>
      </c>
      <c r="I23" s="53">
        <f t="shared" si="4"/>
        <v>0</v>
      </c>
      <c r="J23" s="53">
        <f t="shared" si="4"/>
        <v>0</v>
      </c>
      <c r="K23" s="53">
        <f t="shared" si="4"/>
        <v>0</v>
      </c>
      <c r="L23" s="53">
        <f t="shared" si="4"/>
        <v>0</v>
      </c>
      <c r="M23" s="53">
        <f t="shared" si="4"/>
        <v>0</v>
      </c>
      <c r="N23" s="53">
        <f t="shared" si="4"/>
        <v>0</v>
      </c>
      <c r="O23" s="53">
        <f t="shared" si="4"/>
        <v>0</v>
      </c>
      <c r="P23" s="53">
        <f t="shared" si="4"/>
        <v>0</v>
      </c>
      <c r="Q23" s="53">
        <f t="shared" si="4"/>
        <v>0</v>
      </c>
      <c r="R23" s="84">
        <f t="shared" si="0"/>
        <v>3704.0975</v>
      </c>
      <c r="T23" s="9"/>
      <c r="U23" s="8"/>
    </row>
    <row r="24" spans="1:21" ht="15" thickBot="1" thickTop="1">
      <c r="A24" s="6"/>
      <c r="C24" s="66" t="s">
        <v>33</v>
      </c>
      <c r="D24" s="17" t="s">
        <v>17</v>
      </c>
      <c r="E24" s="45">
        <v>793.13</v>
      </c>
      <c r="F24" s="45">
        <v>771.3</v>
      </c>
      <c r="G24" s="46">
        <v>761.65</v>
      </c>
      <c r="H24" s="45"/>
      <c r="I24" s="72"/>
      <c r="J24" s="72"/>
      <c r="K24" s="45"/>
      <c r="L24" s="45"/>
      <c r="M24" s="45"/>
      <c r="N24" s="45"/>
      <c r="O24" s="45"/>
      <c r="P24" s="45"/>
      <c r="Q24" s="47"/>
      <c r="R24" s="24">
        <f t="shared" si="0"/>
        <v>2326.08</v>
      </c>
      <c r="T24" s="9"/>
      <c r="U24" s="8"/>
    </row>
    <row r="25" spans="1:21" ht="15" thickTop="1">
      <c r="A25" s="6"/>
      <c r="C25" s="19" t="s">
        <v>7</v>
      </c>
      <c r="D25" s="22" t="s">
        <v>20</v>
      </c>
      <c r="E25" s="48">
        <v>737.3</v>
      </c>
      <c r="F25" s="48">
        <v>715.3</v>
      </c>
      <c r="G25" s="48">
        <v>705.65</v>
      </c>
      <c r="H25" s="48"/>
      <c r="I25" s="80"/>
      <c r="J25" s="80"/>
      <c r="K25" s="48"/>
      <c r="L25" s="48"/>
      <c r="M25" s="48"/>
      <c r="N25" s="48"/>
      <c r="O25" s="48"/>
      <c r="P25" s="88"/>
      <c r="Q25" s="52"/>
      <c r="R25" s="25">
        <f t="shared" si="0"/>
        <v>2158.25</v>
      </c>
      <c r="T25" s="9"/>
      <c r="U25" s="8"/>
    </row>
    <row r="26" spans="1:21" ht="15" thickBot="1">
      <c r="A26" s="6"/>
      <c r="C26" s="85"/>
      <c r="D26" s="30" t="s">
        <v>25</v>
      </c>
      <c r="E26" s="50">
        <v>13.0075</v>
      </c>
      <c r="F26" s="50">
        <v>13.01</v>
      </c>
      <c r="G26" s="50">
        <v>13.01</v>
      </c>
      <c r="H26" s="50"/>
      <c r="I26" s="81"/>
      <c r="J26" s="81"/>
      <c r="K26" s="50"/>
      <c r="L26" s="50"/>
      <c r="M26" s="50"/>
      <c r="N26" s="50"/>
      <c r="O26" s="50"/>
      <c r="P26" s="50"/>
      <c r="Q26" s="52"/>
      <c r="R26" s="83">
        <f t="shared" si="0"/>
        <v>39.027499999999996</v>
      </c>
      <c r="T26" s="9"/>
      <c r="U26" s="8"/>
    </row>
    <row r="27" spans="1:21" ht="15" thickBot="1">
      <c r="A27" s="6"/>
      <c r="C27" s="20"/>
      <c r="D27" s="14" t="s">
        <v>3</v>
      </c>
      <c r="E27" s="53">
        <f>SUM(E24,E26)</f>
        <v>806.1375</v>
      </c>
      <c r="F27" s="53">
        <f aca="true" t="shared" si="5" ref="F27:Q27">SUM(F24,F26)</f>
        <v>784.31</v>
      </c>
      <c r="G27" s="53">
        <f t="shared" si="5"/>
        <v>774.66</v>
      </c>
      <c r="H27" s="53">
        <f t="shared" si="5"/>
        <v>0</v>
      </c>
      <c r="I27" s="53">
        <f t="shared" si="5"/>
        <v>0</v>
      </c>
      <c r="J27" s="53">
        <f t="shared" si="5"/>
        <v>0</v>
      </c>
      <c r="K27" s="53">
        <f t="shared" si="5"/>
        <v>0</v>
      </c>
      <c r="L27" s="53">
        <f t="shared" si="5"/>
        <v>0</v>
      </c>
      <c r="M27" s="53">
        <f t="shared" si="5"/>
        <v>0</v>
      </c>
      <c r="N27" s="53">
        <f t="shared" si="5"/>
        <v>0</v>
      </c>
      <c r="O27" s="53">
        <f t="shared" si="5"/>
        <v>0</v>
      </c>
      <c r="P27" s="53">
        <f t="shared" si="5"/>
        <v>0</v>
      </c>
      <c r="Q27" s="53">
        <f t="shared" si="5"/>
        <v>0</v>
      </c>
      <c r="R27" s="84">
        <f t="shared" si="0"/>
        <v>2365.1075</v>
      </c>
      <c r="T27" s="9"/>
      <c r="U27" s="8"/>
    </row>
    <row r="28" spans="1:21" ht="39.75" customHeight="1" thickBot="1">
      <c r="A28" s="6"/>
      <c r="C28" s="5" t="s">
        <v>15</v>
      </c>
      <c r="E28" s="39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T28" s="9"/>
      <c r="U28" s="8"/>
    </row>
    <row r="29" spans="1:21" ht="14.25">
      <c r="A29" s="6"/>
      <c r="C29" s="16" t="s">
        <v>41</v>
      </c>
      <c r="D29" s="32" t="s">
        <v>2</v>
      </c>
      <c r="E29" s="40">
        <v>825</v>
      </c>
      <c r="F29" s="56">
        <v>1325</v>
      </c>
      <c r="G29" s="40">
        <v>1075</v>
      </c>
      <c r="H29" s="56"/>
      <c r="I29" s="74"/>
      <c r="J29" s="74"/>
      <c r="K29" s="40"/>
      <c r="L29" s="56"/>
      <c r="M29" s="57"/>
      <c r="N29" s="56"/>
      <c r="O29" s="40"/>
      <c r="P29" s="56"/>
      <c r="Q29" s="40"/>
      <c r="R29" s="82">
        <f aca="true" t="shared" si="6" ref="R29:R62">SUM(E29:Q29)</f>
        <v>3225</v>
      </c>
      <c r="T29" s="9"/>
      <c r="U29" s="8"/>
    </row>
    <row r="30" spans="1:21" ht="14.25">
      <c r="A30" s="6"/>
      <c r="C30" s="1" t="s">
        <v>7</v>
      </c>
      <c r="D30" s="28" t="s">
        <v>21</v>
      </c>
      <c r="E30" s="41">
        <v>825</v>
      </c>
      <c r="F30" s="58">
        <v>1230</v>
      </c>
      <c r="G30" s="59">
        <v>1075</v>
      </c>
      <c r="H30" s="58"/>
      <c r="I30" s="76"/>
      <c r="J30" s="76"/>
      <c r="K30" s="41"/>
      <c r="L30" s="58"/>
      <c r="M30" s="60"/>
      <c r="N30" s="58"/>
      <c r="O30" s="41"/>
      <c r="P30" s="58"/>
      <c r="Q30" s="41"/>
      <c r="R30" s="26">
        <f t="shared" si="6"/>
        <v>3130</v>
      </c>
      <c r="T30" s="9"/>
      <c r="U30" s="8"/>
    </row>
    <row r="31" spans="1:21" ht="14.25">
      <c r="A31" s="6"/>
      <c r="C31" s="79"/>
      <c r="D31" s="29" t="s">
        <v>28</v>
      </c>
      <c r="E31" s="42">
        <v>808.5</v>
      </c>
      <c r="F31" s="61">
        <v>1205.4</v>
      </c>
      <c r="G31" s="62">
        <v>1053.5</v>
      </c>
      <c r="H31" s="61"/>
      <c r="I31" s="77"/>
      <c r="J31" s="77"/>
      <c r="K31" s="42"/>
      <c r="L31" s="61"/>
      <c r="M31" s="42"/>
      <c r="N31" s="61"/>
      <c r="O31" s="42"/>
      <c r="P31" s="61"/>
      <c r="Q31" s="42"/>
      <c r="R31" s="25">
        <f t="shared" si="6"/>
        <v>3067.4</v>
      </c>
      <c r="T31" s="9"/>
      <c r="U31" s="8"/>
    </row>
    <row r="32" spans="1:21" ht="15" thickBot="1">
      <c r="A32" s="6"/>
      <c r="C32" s="1"/>
      <c r="D32" s="30" t="s">
        <v>25</v>
      </c>
      <c r="E32" s="50">
        <v>7.865</v>
      </c>
      <c r="F32" s="63">
        <v>7.87</v>
      </c>
      <c r="G32" s="64">
        <v>7.87</v>
      </c>
      <c r="H32" s="63"/>
      <c r="I32" s="76"/>
      <c r="J32" s="76"/>
      <c r="K32" s="43"/>
      <c r="L32" s="63"/>
      <c r="M32" s="43"/>
      <c r="N32" s="63"/>
      <c r="O32" s="43"/>
      <c r="P32" s="63"/>
      <c r="Q32" s="43"/>
      <c r="R32" s="27">
        <f t="shared" si="6"/>
        <v>23.605</v>
      </c>
      <c r="T32" s="9"/>
      <c r="U32" s="8"/>
    </row>
    <row r="33" spans="1:21" ht="15" thickBot="1">
      <c r="A33" s="6"/>
      <c r="C33" s="31"/>
      <c r="D33" s="33" t="s">
        <v>3</v>
      </c>
      <c r="E33" s="44">
        <f>SUM(E32,E30)</f>
        <v>832.865</v>
      </c>
      <c r="F33" s="44">
        <f aca="true" t="shared" si="7" ref="F33:Q33">SUM(F32,F30)</f>
        <v>1237.87</v>
      </c>
      <c r="G33" s="44">
        <f t="shared" si="7"/>
        <v>1082.87</v>
      </c>
      <c r="H33" s="44">
        <f t="shared" si="7"/>
        <v>0</v>
      </c>
      <c r="I33" s="44">
        <f t="shared" si="7"/>
        <v>0</v>
      </c>
      <c r="J33" s="44">
        <f t="shared" si="7"/>
        <v>0</v>
      </c>
      <c r="K33" s="44">
        <f t="shared" si="7"/>
        <v>0</v>
      </c>
      <c r="L33" s="44">
        <f t="shared" si="7"/>
        <v>0</v>
      </c>
      <c r="M33" s="44">
        <f t="shared" si="7"/>
        <v>0</v>
      </c>
      <c r="N33" s="44">
        <f t="shared" si="7"/>
        <v>0</v>
      </c>
      <c r="O33" s="44">
        <f t="shared" si="7"/>
        <v>0</v>
      </c>
      <c r="P33" s="44">
        <f t="shared" si="7"/>
        <v>0</v>
      </c>
      <c r="Q33" s="44">
        <f t="shared" si="7"/>
        <v>0</v>
      </c>
      <c r="R33" s="35">
        <f t="shared" si="6"/>
        <v>3153.6049999999996</v>
      </c>
      <c r="T33" s="9"/>
      <c r="U33" s="8"/>
    </row>
    <row r="34" spans="1:21" ht="15" thickBot="1">
      <c r="A34" s="6"/>
      <c r="C34" s="16" t="s">
        <v>40</v>
      </c>
      <c r="D34" s="29" t="s">
        <v>2</v>
      </c>
      <c r="E34" s="40">
        <v>1075</v>
      </c>
      <c r="F34" s="56">
        <v>1075</v>
      </c>
      <c r="G34" s="40">
        <v>1075</v>
      </c>
      <c r="H34" s="56"/>
      <c r="I34" s="40"/>
      <c r="J34" s="40"/>
      <c r="K34" s="40"/>
      <c r="L34" s="56"/>
      <c r="M34" s="40"/>
      <c r="N34" s="56"/>
      <c r="O34" s="40"/>
      <c r="P34" s="56"/>
      <c r="Q34" s="40"/>
      <c r="R34" s="36">
        <f t="shared" si="6"/>
        <v>3225</v>
      </c>
      <c r="T34" s="9"/>
      <c r="U34" s="8"/>
    </row>
    <row r="35" spans="1:21" ht="15" thickBot="1" thickTop="1">
      <c r="A35" s="6"/>
      <c r="C35" s="1" t="s">
        <v>6</v>
      </c>
      <c r="D35" s="28" t="s">
        <v>21</v>
      </c>
      <c r="E35" s="41">
        <v>1075</v>
      </c>
      <c r="F35" s="58">
        <v>1075</v>
      </c>
      <c r="G35" s="59">
        <v>1075</v>
      </c>
      <c r="H35" s="58"/>
      <c r="I35" s="41"/>
      <c r="J35" s="41"/>
      <c r="K35" s="41"/>
      <c r="L35" s="58"/>
      <c r="M35" s="41"/>
      <c r="N35" s="58"/>
      <c r="O35" s="41"/>
      <c r="P35" s="58"/>
      <c r="Q35" s="41"/>
      <c r="R35" s="36">
        <f t="shared" si="6"/>
        <v>3225</v>
      </c>
      <c r="T35" s="9"/>
      <c r="U35" s="8"/>
    </row>
    <row r="36" spans="1:21" ht="15" thickBot="1" thickTop="1">
      <c r="A36" s="6"/>
      <c r="C36" s="15"/>
      <c r="D36" s="29" t="s">
        <v>26</v>
      </c>
      <c r="E36" s="42">
        <v>645</v>
      </c>
      <c r="F36" s="61">
        <v>645</v>
      </c>
      <c r="G36" s="62">
        <v>645</v>
      </c>
      <c r="H36" s="61"/>
      <c r="I36" s="42"/>
      <c r="J36" s="42"/>
      <c r="K36" s="42"/>
      <c r="L36" s="61"/>
      <c r="M36" s="42"/>
      <c r="N36" s="61"/>
      <c r="O36" s="42"/>
      <c r="P36" s="61"/>
      <c r="Q36" s="42"/>
      <c r="R36" s="37">
        <f t="shared" si="6"/>
        <v>1935</v>
      </c>
      <c r="T36" s="9"/>
      <c r="U36" s="8"/>
    </row>
    <row r="37" spans="1:21" ht="15" thickBot="1" thickTop="1">
      <c r="A37" s="6"/>
      <c r="C37" s="1" t="s">
        <v>23</v>
      </c>
      <c r="D37" s="30" t="s">
        <v>25</v>
      </c>
      <c r="E37" s="50">
        <v>7.865</v>
      </c>
      <c r="F37" s="58">
        <v>7.87</v>
      </c>
      <c r="G37" s="59">
        <v>7.87</v>
      </c>
      <c r="H37" s="58"/>
      <c r="I37" s="41"/>
      <c r="J37" s="41"/>
      <c r="K37" s="41"/>
      <c r="L37" s="58"/>
      <c r="M37" s="41"/>
      <c r="N37" s="41"/>
      <c r="O37" s="41"/>
      <c r="P37" s="41"/>
      <c r="Q37" s="41"/>
      <c r="R37" s="38">
        <f t="shared" si="6"/>
        <v>23.605</v>
      </c>
      <c r="T37" s="9"/>
      <c r="U37" s="8"/>
    </row>
    <row r="38" spans="1:21" ht="15" thickBot="1">
      <c r="A38" s="6"/>
      <c r="C38" s="31" t="s">
        <v>23</v>
      </c>
      <c r="D38" s="33" t="s">
        <v>3</v>
      </c>
      <c r="E38" s="44">
        <f>SUM(E35,E37)</f>
        <v>1082.865</v>
      </c>
      <c r="F38" s="65">
        <f aca="true" t="shared" si="8" ref="F38:Q38">SUM(F35,F37)</f>
        <v>1082.87</v>
      </c>
      <c r="G38" s="44">
        <f t="shared" si="8"/>
        <v>1082.87</v>
      </c>
      <c r="H38" s="65">
        <f t="shared" si="8"/>
        <v>0</v>
      </c>
      <c r="I38" s="44">
        <f t="shared" si="8"/>
        <v>0</v>
      </c>
      <c r="J38" s="44">
        <f t="shared" si="8"/>
        <v>0</v>
      </c>
      <c r="K38" s="44">
        <f t="shared" si="8"/>
        <v>0</v>
      </c>
      <c r="L38" s="65">
        <f t="shared" si="8"/>
        <v>0</v>
      </c>
      <c r="M38" s="44">
        <f t="shared" si="8"/>
        <v>0</v>
      </c>
      <c r="N38" s="65">
        <f t="shared" si="8"/>
        <v>0</v>
      </c>
      <c r="O38" s="44">
        <f t="shared" si="8"/>
        <v>0</v>
      </c>
      <c r="P38" s="65">
        <f t="shared" si="8"/>
        <v>0</v>
      </c>
      <c r="Q38" s="44">
        <f t="shared" si="8"/>
        <v>0</v>
      </c>
      <c r="R38" s="34">
        <f t="shared" si="6"/>
        <v>3248.6049999999996</v>
      </c>
      <c r="T38" s="9"/>
      <c r="U38" s="8"/>
    </row>
    <row r="39" spans="1:21" ht="14.25">
      <c r="A39" s="6"/>
      <c r="C39" s="16" t="s">
        <v>38</v>
      </c>
      <c r="D39" s="29" t="s">
        <v>2</v>
      </c>
      <c r="E39" s="40">
        <v>325</v>
      </c>
      <c r="F39" s="56">
        <v>325</v>
      </c>
      <c r="G39" s="40">
        <v>325</v>
      </c>
      <c r="H39" s="56"/>
      <c r="I39" s="40"/>
      <c r="J39" s="40"/>
      <c r="K39" s="40"/>
      <c r="L39" s="56"/>
      <c r="M39" s="40"/>
      <c r="N39" s="56"/>
      <c r="O39" s="40"/>
      <c r="P39" s="56"/>
      <c r="Q39" s="40"/>
      <c r="R39" s="82">
        <f t="shared" si="6"/>
        <v>975</v>
      </c>
      <c r="T39" s="9"/>
      <c r="U39" s="8"/>
    </row>
    <row r="40" spans="1:21" ht="14.25">
      <c r="A40" s="6"/>
      <c r="C40" s="1" t="s">
        <v>9</v>
      </c>
      <c r="D40" s="28" t="s">
        <v>21</v>
      </c>
      <c r="E40" s="41">
        <v>325</v>
      </c>
      <c r="F40" s="58">
        <v>325</v>
      </c>
      <c r="G40" s="59">
        <v>325</v>
      </c>
      <c r="H40" s="58"/>
      <c r="I40" s="41"/>
      <c r="J40" s="41"/>
      <c r="K40" s="41"/>
      <c r="L40" s="58"/>
      <c r="M40" s="41"/>
      <c r="N40" s="58"/>
      <c r="O40" s="41"/>
      <c r="P40" s="58"/>
      <c r="Q40" s="41"/>
      <c r="R40" s="26">
        <f t="shared" si="6"/>
        <v>975</v>
      </c>
      <c r="T40" s="9"/>
      <c r="U40" s="8"/>
    </row>
    <row r="41" spans="1:21" ht="14.25">
      <c r="A41" s="6"/>
      <c r="C41" s="15"/>
      <c r="D41" s="29" t="s">
        <v>27</v>
      </c>
      <c r="E41" s="42">
        <v>276.25</v>
      </c>
      <c r="F41" s="61">
        <v>276.25</v>
      </c>
      <c r="G41" s="62">
        <v>276.25</v>
      </c>
      <c r="H41" s="61"/>
      <c r="I41" s="42"/>
      <c r="J41" s="42"/>
      <c r="K41" s="42"/>
      <c r="L41" s="61"/>
      <c r="M41" s="42"/>
      <c r="N41" s="61"/>
      <c r="O41" s="42"/>
      <c r="P41" s="61"/>
      <c r="Q41" s="42"/>
      <c r="R41" s="25">
        <f t="shared" si="6"/>
        <v>828.75</v>
      </c>
      <c r="T41" s="9"/>
      <c r="U41" s="8"/>
    </row>
    <row r="42" spans="1:21" ht="15" thickBot="1">
      <c r="A42" s="6"/>
      <c r="C42" s="1" t="s">
        <v>23</v>
      </c>
      <c r="D42" s="30" t="s">
        <v>25</v>
      </c>
      <c r="E42" s="50">
        <v>13.0075</v>
      </c>
      <c r="F42" s="58">
        <v>13.01</v>
      </c>
      <c r="G42" s="59">
        <v>13.01</v>
      </c>
      <c r="H42" s="58"/>
      <c r="I42" s="41"/>
      <c r="J42" s="41"/>
      <c r="K42" s="41"/>
      <c r="L42" s="58"/>
      <c r="M42" s="41"/>
      <c r="N42" s="41"/>
      <c r="O42" s="41"/>
      <c r="P42" s="41"/>
      <c r="Q42" s="41"/>
      <c r="R42" s="27">
        <f t="shared" si="6"/>
        <v>39.027499999999996</v>
      </c>
      <c r="T42" s="9"/>
      <c r="U42" s="8"/>
    </row>
    <row r="43" spans="1:21" ht="15" thickBot="1">
      <c r="A43" s="6"/>
      <c r="C43" s="3"/>
      <c r="D43" s="33" t="s">
        <v>3</v>
      </c>
      <c r="E43" s="44">
        <f>SUM(E40,E42)</f>
        <v>338.0075</v>
      </c>
      <c r="F43" s="65">
        <f aca="true" t="shared" si="9" ref="F43:Q43">SUM(F40,F42)</f>
        <v>338.01</v>
      </c>
      <c r="G43" s="44">
        <f t="shared" si="9"/>
        <v>338.01</v>
      </c>
      <c r="H43" s="65">
        <f t="shared" si="9"/>
        <v>0</v>
      </c>
      <c r="I43" s="44">
        <f t="shared" si="9"/>
        <v>0</v>
      </c>
      <c r="J43" s="44">
        <f t="shared" si="9"/>
        <v>0</v>
      </c>
      <c r="K43" s="44">
        <f t="shared" si="9"/>
        <v>0</v>
      </c>
      <c r="L43" s="65">
        <f t="shared" si="9"/>
        <v>0</v>
      </c>
      <c r="M43" s="44">
        <f t="shared" si="9"/>
        <v>0</v>
      </c>
      <c r="N43" s="65">
        <f t="shared" si="9"/>
        <v>0</v>
      </c>
      <c r="O43" s="44">
        <f t="shared" si="9"/>
        <v>0</v>
      </c>
      <c r="P43" s="65">
        <f t="shared" si="9"/>
        <v>0</v>
      </c>
      <c r="Q43" s="44">
        <f t="shared" si="9"/>
        <v>0</v>
      </c>
      <c r="R43" s="35">
        <f t="shared" si="6"/>
        <v>1014.0274999999999</v>
      </c>
      <c r="T43" s="9"/>
      <c r="U43" s="8"/>
    </row>
    <row r="44" spans="1:21" ht="15" thickBot="1">
      <c r="A44" s="6"/>
      <c r="C44" s="15" t="s">
        <v>39</v>
      </c>
      <c r="D44" s="29" t="s">
        <v>2</v>
      </c>
      <c r="E44" s="40">
        <v>430</v>
      </c>
      <c r="F44" s="56">
        <v>640</v>
      </c>
      <c r="G44" s="40">
        <v>325</v>
      </c>
      <c r="H44" s="56"/>
      <c r="I44" s="40"/>
      <c r="J44" s="40"/>
      <c r="K44" s="40"/>
      <c r="L44" s="56"/>
      <c r="M44" s="40"/>
      <c r="N44" s="56"/>
      <c r="O44" s="40"/>
      <c r="P44" s="56"/>
      <c r="Q44" s="40"/>
      <c r="R44" s="36">
        <f t="shared" si="6"/>
        <v>1395</v>
      </c>
      <c r="T44" s="9"/>
      <c r="U44" s="8"/>
    </row>
    <row r="45" spans="1:21" ht="15" thickBot="1" thickTop="1">
      <c r="A45" s="6"/>
      <c r="C45" s="1" t="s">
        <v>9</v>
      </c>
      <c r="D45" s="28" t="s">
        <v>21</v>
      </c>
      <c r="E45" s="41">
        <v>430</v>
      </c>
      <c r="F45" s="58">
        <v>468.31</v>
      </c>
      <c r="G45" s="59">
        <v>325</v>
      </c>
      <c r="H45" s="58"/>
      <c r="I45" s="41"/>
      <c r="J45" s="41"/>
      <c r="K45" s="41"/>
      <c r="L45" s="58"/>
      <c r="M45" s="41"/>
      <c r="N45" s="58"/>
      <c r="O45" s="41"/>
      <c r="P45" s="58"/>
      <c r="Q45" s="41"/>
      <c r="R45" s="36">
        <f t="shared" si="6"/>
        <v>1223.31</v>
      </c>
      <c r="T45" s="9"/>
      <c r="U45" s="8"/>
    </row>
    <row r="46" spans="1:21" ht="15" thickBot="1" thickTop="1">
      <c r="A46" s="6"/>
      <c r="C46" s="15"/>
      <c r="D46" s="29" t="s">
        <v>28</v>
      </c>
      <c r="E46" s="42">
        <v>421.4</v>
      </c>
      <c r="F46" s="61">
        <v>458.94</v>
      </c>
      <c r="G46" s="62">
        <v>318.5</v>
      </c>
      <c r="H46" s="61"/>
      <c r="I46" s="42"/>
      <c r="J46" s="42"/>
      <c r="K46" s="42"/>
      <c r="L46" s="61"/>
      <c r="M46" s="42"/>
      <c r="N46" s="61"/>
      <c r="O46" s="42"/>
      <c r="P46" s="61"/>
      <c r="Q46" s="42"/>
      <c r="R46" s="37">
        <f t="shared" si="6"/>
        <v>1198.84</v>
      </c>
      <c r="T46" s="9"/>
      <c r="U46" s="8"/>
    </row>
    <row r="47" spans="1:21" ht="15" thickBot="1" thickTop="1">
      <c r="A47" s="6"/>
      <c r="C47" s="1" t="s">
        <v>23</v>
      </c>
      <c r="D47" s="30" t="s">
        <v>25</v>
      </c>
      <c r="E47" s="50">
        <v>7.865</v>
      </c>
      <c r="F47" s="58">
        <v>7.87</v>
      </c>
      <c r="G47" s="59">
        <v>7.87</v>
      </c>
      <c r="H47" s="58"/>
      <c r="I47" s="41"/>
      <c r="J47" s="41"/>
      <c r="K47" s="41"/>
      <c r="L47" s="58"/>
      <c r="M47" s="41"/>
      <c r="N47" s="41"/>
      <c r="O47" s="41"/>
      <c r="P47" s="41"/>
      <c r="Q47" s="41"/>
      <c r="R47" s="38">
        <f t="shared" si="6"/>
        <v>23.605</v>
      </c>
      <c r="T47" s="9"/>
      <c r="U47" s="8"/>
    </row>
    <row r="48" spans="1:21" ht="15" thickBot="1">
      <c r="A48" s="6"/>
      <c r="C48" s="7"/>
      <c r="D48" s="33" t="s">
        <v>3</v>
      </c>
      <c r="E48" s="44">
        <f>SUM(E45,E47)</f>
        <v>437.865</v>
      </c>
      <c r="F48" s="65">
        <f aca="true" t="shared" si="10" ref="F48:P48">SUM(F45,F47)</f>
        <v>476.18</v>
      </c>
      <c r="G48" s="44">
        <f t="shared" si="10"/>
        <v>332.87</v>
      </c>
      <c r="H48" s="65">
        <f t="shared" si="10"/>
        <v>0</v>
      </c>
      <c r="I48" s="44">
        <f t="shared" si="10"/>
        <v>0</v>
      </c>
      <c r="J48" s="44">
        <f t="shared" si="10"/>
        <v>0</v>
      </c>
      <c r="K48" s="44">
        <f t="shared" si="10"/>
        <v>0</v>
      </c>
      <c r="L48" s="65">
        <f t="shared" si="10"/>
        <v>0</v>
      </c>
      <c r="M48" s="44">
        <f t="shared" si="10"/>
        <v>0</v>
      </c>
      <c r="N48" s="65">
        <f t="shared" si="10"/>
        <v>0</v>
      </c>
      <c r="O48" s="44">
        <f t="shared" si="10"/>
        <v>0</v>
      </c>
      <c r="P48" s="65">
        <f t="shared" si="10"/>
        <v>0</v>
      </c>
      <c r="Q48" s="44">
        <f>SUM(Q45,Q47)</f>
        <v>0</v>
      </c>
      <c r="R48" s="34">
        <f t="shared" si="6"/>
        <v>1246.915</v>
      </c>
      <c r="T48" s="9"/>
      <c r="U48" s="8"/>
    </row>
    <row r="49" spans="1:21" ht="14.25">
      <c r="A49" s="6"/>
      <c r="C49" s="16" t="s">
        <v>35</v>
      </c>
      <c r="D49" s="29" t="s">
        <v>2</v>
      </c>
      <c r="E49" s="40">
        <v>430</v>
      </c>
      <c r="F49" s="56">
        <v>535</v>
      </c>
      <c r="G49" s="40">
        <v>430</v>
      </c>
      <c r="H49" s="56"/>
      <c r="I49" s="40"/>
      <c r="J49" s="40"/>
      <c r="K49" s="40"/>
      <c r="L49" s="56"/>
      <c r="M49" s="40"/>
      <c r="N49" s="56"/>
      <c r="O49" s="40"/>
      <c r="P49" s="56"/>
      <c r="Q49" s="40"/>
      <c r="R49" s="82">
        <f t="shared" si="6"/>
        <v>1395</v>
      </c>
      <c r="T49" s="9"/>
      <c r="U49" s="8"/>
    </row>
    <row r="50" spans="1:21" ht="14.25">
      <c r="A50" s="6"/>
      <c r="C50" s="1" t="s">
        <v>9</v>
      </c>
      <c r="D50" s="28" t="s">
        <v>21</v>
      </c>
      <c r="E50" s="41">
        <v>430</v>
      </c>
      <c r="F50" s="58">
        <v>535</v>
      </c>
      <c r="G50" s="59">
        <v>430</v>
      </c>
      <c r="H50" s="58"/>
      <c r="I50" s="41"/>
      <c r="J50" s="41"/>
      <c r="K50" s="41"/>
      <c r="L50" s="58"/>
      <c r="M50" s="41"/>
      <c r="N50" s="58"/>
      <c r="O50" s="41"/>
      <c r="P50" s="58"/>
      <c r="Q50" s="41"/>
      <c r="R50" s="26">
        <f t="shared" si="6"/>
        <v>1395</v>
      </c>
      <c r="T50" s="9"/>
      <c r="U50" s="8"/>
    </row>
    <row r="51" spans="1:21" ht="14.25">
      <c r="A51" s="6"/>
      <c r="C51" s="15"/>
      <c r="D51" s="29" t="s">
        <v>29</v>
      </c>
      <c r="E51" s="42">
        <v>412.8</v>
      </c>
      <c r="F51" s="61">
        <v>513.6</v>
      </c>
      <c r="G51" s="62">
        <v>412.8</v>
      </c>
      <c r="H51" s="61"/>
      <c r="I51" s="42"/>
      <c r="J51" s="42"/>
      <c r="K51" s="42"/>
      <c r="L51" s="61"/>
      <c r="M51" s="42"/>
      <c r="N51" s="61"/>
      <c r="O51" s="42"/>
      <c r="P51" s="61"/>
      <c r="Q51" s="42"/>
      <c r="R51" s="25">
        <f t="shared" si="6"/>
        <v>1339.2</v>
      </c>
      <c r="T51" s="9"/>
      <c r="U51" s="8"/>
    </row>
    <row r="52" spans="1:21" ht="15" thickBot="1">
      <c r="A52" s="6"/>
      <c r="C52" s="1" t="s">
        <v>23</v>
      </c>
      <c r="D52" s="30" t="s">
        <v>25</v>
      </c>
      <c r="E52" s="50">
        <v>7.865</v>
      </c>
      <c r="F52" s="58">
        <v>7.87</v>
      </c>
      <c r="G52" s="59">
        <v>7.87</v>
      </c>
      <c r="H52" s="58"/>
      <c r="I52" s="41"/>
      <c r="J52" s="41"/>
      <c r="K52" s="41"/>
      <c r="L52" s="58"/>
      <c r="M52" s="41"/>
      <c r="N52" s="41"/>
      <c r="O52" s="41"/>
      <c r="P52" s="41"/>
      <c r="Q52" s="41"/>
      <c r="R52" s="27">
        <f t="shared" si="6"/>
        <v>23.605</v>
      </c>
      <c r="T52" s="9"/>
      <c r="U52" s="8"/>
    </row>
    <row r="53" spans="1:21" ht="15" thickBot="1">
      <c r="A53" s="6"/>
      <c r="C53" s="2"/>
      <c r="D53" s="33" t="s">
        <v>3</v>
      </c>
      <c r="E53" s="44">
        <f>SUM(E50,E52)</f>
        <v>437.865</v>
      </c>
      <c r="F53" s="65">
        <f aca="true" t="shared" si="11" ref="F53:Q53">SUM(F50,F52)</f>
        <v>542.87</v>
      </c>
      <c r="G53" s="44">
        <f t="shared" si="11"/>
        <v>437.87</v>
      </c>
      <c r="H53" s="65">
        <f t="shared" si="11"/>
        <v>0</v>
      </c>
      <c r="I53" s="44">
        <f t="shared" si="11"/>
        <v>0</v>
      </c>
      <c r="J53" s="44">
        <f t="shared" si="11"/>
        <v>0</v>
      </c>
      <c r="K53" s="44">
        <f t="shared" si="11"/>
        <v>0</v>
      </c>
      <c r="L53" s="65">
        <f t="shared" si="11"/>
        <v>0</v>
      </c>
      <c r="M53" s="44">
        <f t="shared" si="11"/>
        <v>0</v>
      </c>
      <c r="N53" s="65">
        <f t="shared" si="11"/>
        <v>0</v>
      </c>
      <c r="O53" s="44">
        <f t="shared" si="11"/>
        <v>0</v>
      </c>
      <c r="P53" s="65">
        <f t="shared" si="11"/>
        <v>0</v>
      </c>
      <c r="Q53" s="44">
        <f t="shared" si="11"/>
        <v>0</v>
      </c>
      <c r="R53" s="35">
        <f t="shared" si="6"/>
        <v>1418.605</v>
      </c>
      <c r="T53" s="9"/>
      <c r="U53" s="8"/>
    </row>
    <row r="54" spans="1:21" ht="14.25">
      <c r="A54" s="6"/>
      <c r="C54" s="16" t="s">
        <v>42</v>
      </c>
      <c r="D54" s="29" t="s">
        <v>2</v>
      </c>
      <c r="E54" s="40">
        <v>1180</v>
      </c>
      <c r="F54" s="56">
        <v>1535</v>
      </c>
      <c r="G54" s="40">
        <v>1180</v>
      </c>
      <c r="H54" s="56"/>
      <c r="I54" s="40"/>
      <c r="J54" s="40"/>
      <c r="K54" s="40"/>
      <c r="L54" s="56"/>
      <c r="M54" s="40"/>
      <c r="N54" s="56"/>
      <c r="O54" s="40"/>
      <c r="P54" s="56"/>
      <c r="Q54" s="40"/>
      <c r="R54" s="82">
        <f t="shared" si="6"/>
        <v>3895</v>
      </c>
      <c r="T54" s="9"/>
      <c r="U54" s="8"/>
    </row>
    <row r="55" spans="1:21" ht="14.25">
      <c r="A55" s="6"/>
      <c r="C55" s="75" t="s">
        <v>37</v>
      </c>
      <c r="D55" s="28" t="s">
        <v>21</v>
      </c>
      <c r="E55" s="41">
        <v>1180</v>
      </c>
      <c r="F55" s="58">
        <v>1230</v>
      </c>
      <c r="G55" s="59">
        <v>1180</v>
      </c>
      <c r="H55" s="58"/>
      <c r="I55" s="41"/>
      <c r="J55" s="41"/>
      <c r="K55" s="41"/>
      <c r="L55" s="58"/>
      <c r="M55" s="41"/>
      <c r="N55" s="58"/>
      <c r="O55" s="41"/>
      <c r="P55" s="58"/>
      <c r="Q55" s="41"/>
      <c r="R55" s="26">
        <f t="shared" si="6"/>
        <v>3590</v>
      </c>
      <c r="T55" s="9"/>
      <c r="U55" s="8"/>
    </row>
    <row r="56" spans="1:21" ht="14.25">
      <c r="A56" s="6"/>
      <c r="C56" s="87"/>
      <c r="D56" s="29" t="s">
        <v>30</v>
      </c>
      <c r="E56" s="42">
        <v>885</v>
      </c>
      <c r="F56" s="61">
        <v>922.5</v>
      </c>
      <c r="G56" s="42">
        <v>885</v>
      </c>
      <c r="H56" s="61"/>
      <c r="I56" s="42"/>
      <c r="J56" s="42"/>
      <c r="K56" s="42"/>
      <c r="L56" s="61"/>
      <c r="M56" s="42"/>
      <c r="N56" s="61"/>
      <c r="O56" s="42"/>
      <c r="P56" s="61"/>
      <c r="Q56" s="42"/>
      <c r="R56" s="25">
        <f t="shared" si="6"/>
        <v>2692.5</v>
      </c>
      <c r="T56" s="9"/>
      <c r="U56" s="8"/>
    </row>
    <row r="57" spans="1:21" ht="15" thickBot="1">
      <c r="A57" s="6"/>
      <c r="C57" s="87"/>
      <c r="D57" s="30" t="s">
        <v>25</v>
      </c>
      <c r="E57" s="50">
        <v>13.0075</v>
      </c>
      <c r="F57" s="58">
        <v>13.01</v>
      </c>
      <c r="G57" s="59">
        <v>13.01</v>
      </c>
      <c r="H57" s="58"/>
      <c r="I57" s="41"/>
      <c r="J57" s="41"/>
      <c r="K57" s="41"/>
      <c r="L57" s="58"/>
      <c r="M57" s="41"/>
      <c r="N57" s="58"/>
      <c r="O57" s="41"/>
      <c r="P57" s="58"/>
      <c r="Q57" s="41"/>
      <c r="R57" s="27">
        <f t="shared" si="6"/>
        <v>39.027499999999996</v>
      </c>
      <c r="T57" s="8"/>
      <c r="U57" s="8"/>
    </row>
    <row r="58" spans="1:21" ht="15" thickBot="1">
      <c r="A58" s="6"/>
      <c r="C58" s="2"/>
      <c r="D58" s="33" t="s">
        <v>3</v>
      </c>
      <c r="E58" s="44">
        <f>SUM(E55,E57)</f>
        <v>1193.0075</v>
      </c>
      <c r="F58" s="65">
        <f aca="true" t="shared" si="12" ref="F58:Q58">SUM(F55,F57)</f>
        <v>1243.01</v>
      </c>
      <c r="G58" s="44">
        <f t="shared" si="12"/>
        <v>1193.01</v>
      </c>
      <c r="H58" s="65">
        <f t="shared" si="12"/>
        <v>0</v>
      </c>
      <c r="I58" s="44">
        <f t="shared" si="12"/>
        <v>0</v>
      </c>
      <c r="J58" s="44">
        <f t="shared" si="12"/>
        <v>0</v>
      </c>
      <c r="K58" s="44">
        <f t="shared" si="12"/>
        <v>0</v>
      </c>
      <c r="L58" s="65">
        <f t="shared" si="12"/>
        <v>0</v>
      </c>
      <c r="M58" s="44">
        <f t="shared" si="12"/>
        <v>0</v>
      </c>
      <c r="N58" s="65">
        <f t="shared" si="12"/>
        <v>0</v>
      </c>
      <c r="O58" s="44">
        <f t="shared" si="12"/>
        <v>0</v>
      </c>
      <c r="P58" s="65">
        <f t="shared" si="12"/>
        <v>0</v>
      </c>
      <c r="Q58" s="44">
        <f t="shared" si="12"/>
        <v>0</v>
      </c>
      <c r="R58" s="35">
        <f t="shared" si="6"/>
        <v>3629.0275</v>
      </c>
      <c r="T58" s="8"/>
      <c r="U58" s="8"/>
    </row>
    <row r="59" spans="1:21" ht="14.25">
      <c r="A59" s="6"/>
      <c r="C59" s="16" t="s">
        <v>34</v>
      </c>
      <c r="D59" s="29" t="s">
        <v>2</v>
      </c>
      <c r="E59" s="40">
        <v>325</v>
      </c>
      <c r="F59" s="56">
        <v>325</v>
      </c>
      <c r="G59" s="40">
        <v>430</v>
      </c>
      <c r="H59" s="56"/>
      <c r="I59" s="73"/>
      <c r="J59" s="73"/>
      <c r="K59" s="40"/>
      <c r="L59" s="56"/>
      <c r="M59" s="40"/>
      <c r="N59" s="56"/>
      <c r="O59" s="40"/>
      <c r="P59" s="56"/>
      <c r="Q59" s="40"/>
      <c r="R59" s="82">
        <f t="shared" si="6"/>
        <v>1080</v>
      </c>
      <c r="T59" s="9"/>
      <c r="U59" s="8"/>
    </row>
    <row r="60" spans="1:21" ht="14.25">
      <c r="A60" s="6"/>
      <c r="C60" s="1" t="s">
        <v>8</v>
      </c>
      <c r="D60" s="28" t="s">
        <v>21</v>
      </c>
      <c r="E60" s="41">
        <v>325</v>
      </c>
      <c r="F60" s="58">
        <v>325</v>
      </c>
      <c r="G60" s="59">
        <v>430</v>
      </c>
      <c r="H60" s="58"/>
      <c r="I60" s="76"/>
      <c r="J60" s="76"/>
      <c r="K60" s="41"/>
      <c r="L60" s="58"/>
      <c r="M60" s="41"/>
      <c r="N60" s="58"/>
      <c r="O60" s="41"/>
      <c r="P60" s="58"/>
      <c r="Q60" s="41"/>
      <c r="R60" s="26">
        <f t="shared" si="6"/>
        <v>1080</v>
      </c>
      <c r="T60" s="9"/>
      <c r="U60" s="8"/>
    </row>
    <row r="61" spans="1:21" ht="14.25">
      <c r="A61" s="6"/>
      <c r="C61" s="78"/>
      <c r="D61" s="29" t="s">
        <v>30</v>
      </c>
      <c r="E61" s="42">
        <v>263.25</v>
      </c>
      <c r="F61" s="61">
        <v>263.25</v>
      </c>
      <c r="G61" s="42">
        <v>348.3</v>
      </c>
      <c r="H61" s="61"/>
      <c r="I61" s="77"/>
      <c r="J61" s="77"/>
      <c r="K61" s="42"/>
      <c r="L61" s="61"/>
      <c r="M61" s="42"/>
      <c r="N61" s="61"/>
      <c r="O61" s="42"/>
      <c r="P61" s="61"/>
      <c r="Q61" s="42"/>
      <c r="R61" s="25">
        <f t="shared" si="6"/>
        <v>874.8</v>
      </c>
      <c r="T61" s="9"/>
      <c r="U61" s="8"/>
    </row>
    <row r="62" spans="1:21" ht="15" thickBot="1">
      <c r="A62" s="6"/>
      <c r="C62" s="1" t="s">
        <v>23</v>
      </c>
      <c r="D62" s="30" t="s">
        <v>25</v>
      </c>
      <c r="E62" s="50">
        <v>13.0075</v>
      </c>
      <c r="F62" s="58">
        <v>13.01</v>
      </c>
      <c r="G62" s="59">
        <v>13.01</v>
      </c>
      <c r="H62" s="58"/>
      <c r="I62" s="76"/>
      <c r="J62" s="76"/>
      <c r="K62" s="41"/>
      <c r="L62" s="58"/>
      <c r="M62" s="41"/>
      <c r="N62" s="58"/>
      <c r="O62" s="41"/>
      <c r="P62" s="58"/>
      <c r="Q62" s="41"/>
      <c r="R62" s="27">
        <f t="shared" si="6"/>
        <v>39.027499999999996</v>
      </c>
      <c r="T62" s="8"/>
      <c r="U62" s="8"/>
    </row>
    <row r="63" spans="1:21" ht="15" thickBot="1">
      <c r="A63" s="6"/>
      <c r="C63" s="2"/>
      <c r="D63" s="33" t="s">
        <v>3</v>
      </c>
      <c r="E63" s="44">
        <f>SUM(E60,E62)</f>
        <v>338.0075</v>
      </c>
      <c r="F63" s="65">
        <f aca="true" t="shared" si="13" ref="F63:Q63">SUM(F60,F62)</f>
        <v>338.01</v>
      </c>
      <c r="G63" s="44">
        <f t="shared" si="13"/>
        <v>443.01</v>
      </c>
      <c r="H63" s="65">
        <f t="shared" si="13"/>
        <v>0</v>
      </c>
      <c r="I63" s="44">
        <f t="shared" si="13"/>
        <v>0</v>
      </c>
      <c r="J63" s="44">
        <f t="shared" si="13"/>
        <v>0</v>
      </c>
      <c r="K63" s="44">
        <f t="shared" si="13"/>
        <v>0</v>
      </c>
      <c r="L63" s="65">
        <f t="shared" si="13"/>
        <v>0</v>
      </c>
      <c r="M63" s="44">
        <f t="shared" si="13"/>
        <v>0</v>
      </c>
      <c r="N63" s="65">
        <f t="shared" si="13"/>
        <v>0</v>
      </c>
      <c r="O63" s="44">
        <f t="shared" si="13"/>
        <v>0</v>
      </c>
      <c r="P63" s="65">
        <f t="shared" si="13"/>
        <v>0</v>
      </c>
      <c r="Q63" s="44">
        <f t="shared" si="13"/>
        <v>0</v>
      </c>
      <c r="R63" s="35">
        <f>SUM(E62:Q63)</f>
        <v>1158.0549999999998</v>
      </c>
      <c r="T63" s="8"/>
      <c r="U63" s="8"/>
    </row>
    <row r="64" spans="1:21" ht="14.25">
      <c r="A64" s="6"/>
      <c r="C64" s="16" t="s">
        <v>36</v>
      </c>
      <c r="D64" s="29" t="s">
        <v>2</v>
      </c>
      <c r="E64" s="40">
        <v>0</v>
      </c>
      <c r="F64" s="56">
        <v>0</v>
      </c>
      <c r="G64" s="40">
        <v>650</v>
      </c>
      <c r="H64" s="56"/>
      <c r="I64" s="73"/>
      <c r="J64" s="73"/>
      <c r="K64" s="40"/>
      <c r="L64" s="56"/>
      <c r="M64" s="40"/>
      <c r="N64" s="56"/>
      <c r="O64" s="40"/>
      <c r="P64" s="56"/>
      <c r="Q64" s="40"/>
      <c r="R64" s="82">
        <f>SUM(E64:Q64)</f>
        <v>650</v>
      </c>
      <c r="T64" s="9"/>
      <c r="U64" s="8"/>
    </row>
    <row r="65" spans="3:21" ht="14.25">
      <c r="C65" s="1" t="s">
        <v>8</v>
      </c>
      <c r="D65" s="28" t="s">
        <v>21</v>
      </c>
      <c r="E65" s="41">
        <v>0</v>
      </c>
      <c r="F65" s="58">
        <v>0</v>
      </c>
      <c r="G65" s="59">
        <v>468.31</v>
      </c>
      <c r="H65" s="58"/>
      <c r="I65" s="76"/>
      <c r="J65" s="76"/>
      <c r="K65" s="41"/>
      <c r="L65" s="58"/>
      <c r="M65" s="41"/>
      <c r="N65" s="58"/>
      <c r="O65" s="41"/>
      <c r="P65" s="58"/>
      <c r="Q65" s="41"/>
      <c r="R65" s="26">
        <f>SUM(E65:Q65)</f>
        <v>468.31</v>
      </c>
      <c r="T65" s="9"/>
      <c r="U65" s="8"/>
    </row>
    <row r="66" spans="3:21" ht="14.25">
      <c r="C66" s="78"/>
      <c r="D66" s="29" t="s">
        <v>31</v>
      </c>
      <c r="E66" s="42">
        <v>0</v>
      </c>
      <c r="F66" s="61">
        <v>0</v>
      </c>
      <c r="G66" s="42">
        <v>351.23</v>
      </c>
      <c r="H66" s="61"/>
      <c r="I66" s="77"/>
      <c r="J66" s="77"/>
      <c r="K66" s="42"/>
      <c r="L66" s="61"/>
      <c r="M66" s="42"/>
      <c r="N66" s="61"/>
      <c r="O66" s="42"/>
      <c r="P66" s="61"/>
      <c r="Q66" s="42"/>
      <c r="R66" s="25">
        <f>SUM(E66:Q66)</f>
        <v>351.23</v>
      </c>
      <c r="T66" s="9"/>
      <c r="U66" s="8"/>
    </row>
    <row r="67" spans="3:21" ht="15" thickBot="1">
      <c r="C67" s="1" t="s">
        <v>23</v>
      </c>
      <c r="D67" s="30" t="s">
        <v>25</v>
      </c>
      <c r="E67" s="50">
        <v>13.0075</v>
      </c>
      <c r="F67" s="58">
        <v>13.01</v>
      </c>
      <c r="G67" s="59">
        <v>13.01</v>
      </c>
      <c r="H67" s="58"/>
      <c r="I67" s="76"/>
      <c r="J67" s="76"/>
      <c r="K67" s="41"/>
      <c r="L67" s="58"/>
      <c r="M67" s="41"/>
      <c r="N67" s="58"/>
      <c r="O67" s="41"/>
      <c r="P67" s="58"/>
      <c r="Q67" s="41"/>
      <c r="R67" s="27">
        <f>SUM(E67:Q67)</f>
        <v>39.027499999999996</v>
      </c>
      <c r="T67" s="8"/>
      <c r="U67" s="8"/>
    </row>
    <row r="68" spans="3:21" ht="15" thickBot="1">
      <c r="C68" s="2"/>
      <c r="D68" s="33" t="s">
        <v>3</v>
      </c>
      <c r="E68" s="44">
        <f>SUM(E65,E67)</f>
        <v>13.0075</v>
      </c>
      <c r="F68" s="65">
        <f aca="true" t="shared" si="14" ref="F68:Q68">SUM(F65,F67)</f>
        <v>13.01</v>
      </c>
      <c r="G68" s="44">
        <f t="shared" si="14"/>
        <v>481.32</v>
      </c>
      <c r="H68" s="65">
        <f t="shared" si="14"/>
        <v>0</v>
      </c>
      <c r="I68" s="44">
        <f t="shared" si="14"/>
        <v>0</v>
      </c>
      <c r="J68" s="44">
        <f t="shared" si="14"/>
        <v>0</v>
      </c>
      <c r="K68" s="44">
        <f t="shared" si="14"/>
        <v>0</v>
      </c>
      <c r="L68" s="65">
        <f t="shared" si="14"/>
        <v>0</v>
      </c>
      <c r="M68" s="44">
        <f t="shared" si="14"/>
        <v>0</v>
      </c>
      <c r="N68" s="65">
        <f t="shared" si="14"/>
        <v>0</v>
      </c>
      <c r="O68" s="44">
        <f t="shared" si="14"/>
        <v>0</v>
      </c>
      <c r="P68" s="65">
        <f t="shared" si="14"/>
        <v>0</v>
      </c>
      <c r="Q68" s="44">
        <f t="shared" si="14"/>
        <v>0</v>
      </c>
      <c r="R68" s="35">
        <f>SUM(E68:Q68)</f>
        <v>507.3375</v>
      </c>
      <c r="T68" s="8"/>
      <c r="U68" s="8"/>
    </row>
    <row r="69" spans="3:21" s="6" customFormat="1" ht="14.25">
      <c r="C69" s="67"/>
      <c r="D69" s="68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70"/>
      <c r="T69" s="71"/>
      <c r="U69" s="71"/>
    </row>
    <row r="70" spans="3:21" ht="14.25">
      <c r="C70" s="4" t="s">
        <v>5</v>
      </c>
      <c r="T70" s="8"/>
      <c r="U70" s="8"/>
    </row>
    <row r="71" spans="3:21" ht="14.25">
      <c r="C71" s="4" t="s">
        <v>22</v>
      </c>
      <c r="T71" s="8"/>
      <c r="U71" s="8"/>
    </row>
    <row r="72" spans="3:21" ht="14.25">
      <c r="C72" s="4"/>
      <c r="T72" s="8"/>
      <c r="U72" s="8"/>
    </row>
    <row r="73" spans="20:21" ht="14.25">
      <c r="T73" s="8"/>
      <c r="U73" s="8"/>
    </row>
    <row r="79" ht="14.25">
      <c r="C79" s="5"/>
    </row>
    <row r="84" ht="36" customHeight="1"/>
  </sheetData>
  <sheetProtection/>
  <printOptions/>
  <pageMargins left="0.25" right="0.25" top="0.75" bottom="0.75" header="0.3" footer="0.3"/>
  <pageSetup fitToHeight="0" fitToWidth="1" horizontalDpi="600" verticalDpi="600" orientation="landscape" paperSize="9" scale="49" r:id="rId2"/>
  <ignoredErrors>
    <ignoredError sqref="F11 F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AJARENYS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Pererifa</dc:creator>
  <cp:keywords/>
  <dc:description/>
  <cp:lastModifiedBy>Albert Rodon</cp:lastModifiedBy>
  <cp:lastPrinted>2022-10-06T09:46:56Z</cp:lastPrinted>
  <dcterms:created xsi:type="dcterms:W3CDTF">2012-01-12T10:08:34Z</dcterms:created>
  <dcterms:modified xsi:type="dcterms:W3CDTF">2024-04-10T09:00:46Z</dcterms:modified>
  <cp:category/>
  <cp:version/>
  <cp:contentType/>
  <cp:contentStatus/>
</cp:coreProperties>
</file>